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/>
  <mc:AlternateContent xmlns:mc="http://schemas.openxmlformats.org/markup-compatibility/2006">
    <mc:Choice Requires="x15">
      <x15ac:absPath xmlns:x15ac="http://schemas.microsoft.com/office/spreadsheetml/2010/11/ac" url="C:\Users\m.troike.BDKJ\Downloads\"/>
    </mc:Choice>
  </mc:AlternateContent>
  <xr:revisionPtr revIDLastSave="0" documentId="13_ncr:1_{61FA73A8-DFAF-45D2-BD6E-374B6BBD4C1C}" xr6:coauthVersionLast="47" xr6:coauthVersionMax="47" xr10:uidLastSave="{00000000-0000-0000-0000-000000000000}"/>
  <bookViews>
    <workbookView xWindow="28680" yWindow="1305" windowWidth="29040" windowHeight="15720" activeTab="1" xr2:uid="{00000000-000D-0000-FFFF-FFFF00000000}"/>
  </bookViews>
  <sheets>
    <sheet name="Einstellungen" sheetId="1" r:id="rId1"/>
    <sheet name="Kategorien" sheetId="2" r:id="rId2"/>
    <sheet name="Buchungen" sheetId="3" r:id="rId3"/>
    <sheet name="EÜR-Auswertung" sheetId="4" r:id="rId4"/>
    <sheet name="Projekt-Auswertung" sheetId="5" r:id="rId5"/>
  </sheets>
  <definedNames>
    <definedName name="Kategorien_Ausgaben">Kategorien!$A$16:$A$28</definedName>
    <definedName name="Kategorien_Einnahmen">Kategorien!$A$2:$A$15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2" i="3" l="1"/>
  <c r="N3" i="3"/>
  <c r="N4" i="3"/>
  <c r="N5" i="3"/>
  <c r="N6" i="3"/>
  <c r="N7" i="3"/>
  <c r="M2" i="3"/>
  <c r="M3" i="3"/>
  <c r="M4" i="3"/>
  <c r="M5" i="3"/>
  <c r="M6" i="3"/>
  <c r="M7" i="3"/>
  <c r="L2" i="3"/>
  <c r="L3" i="3"/>
  <c r="L4" i="3"/>
  <c r="L5" i="3"/>
  <c r="L6" i="3"/>
  <c r="L7" i="3"/>
  <c r="K2" i="3"/>
  <c r="K3" i="3"/>
  <c r="K4" i="3"/>
  <c r="K5" i="3"/>
  <c r="K6" i="3"/>
  <c r="K7" i="3"/>
  <c r="H2" i="3"/>
  <c r="H3" i="3"/>
  <c r="H4" i="3"/>
  <c r="H5" i="3"/>
  <c r="B3" i="3"/>
  <c r="B4" i="3"/>
  <c r="B5" i="3"/>
  <c r="D33" i="5"/>
  <c r="C33" i="5"/>
  <c r="B33" i="5"/>
  <c r="D32" i="5"/>
  <c r="C32" i="5"/>
  <c r="B32" i="5"/>
  <c r="D31" i="5"/>
  <c r="C31" i="5"/>
  <c r="B31" i="5"/>
  <c r="D30" i="5"/>
  <c r="C30" i="5"/>
  <c r="B30" i="5"/>
  <c r="A4" i="5" a="1"/>
  <c r="B4" i="4"/>
  <c r="B3" i="4"/>
  <c r="B2" i="4"/>
  <c r="O500" i="3"/>
  <c r="N500" i="3"/>
  <c r="M500" i="3"/>
  <c r="L500" i="3"/>
  <c r="K500" i="3"/>
  <c r="H500" i="3"/>
  <c r="B500" i="3"/>
  <c r="O499" i="3"/>
  <c r="N499" i="3"/>
  <c r="M499" i="3"/>
  <c r="L499" i="3"/>
  <c r="K499" i="3"/>
  <c r="H499" i="3"/>
  <c r="B499" i="3"/>
  <c r="O498" i="3"/>
  <c r="N498" i="3"/>
  <c r="M498" i="3"/>
  <c r="L498" i="3"/>
  <c r="K498" i="3"/>
  <c r="H498" i="3"/>
  <c r="B498" i="3"/>
  <c r="O497" i="3"/>
  <c r="N497" i="3"/>
  <c r="M497" i="3"/>
  <c r="L497" i="3"/>
  <c r="K497" i="3"/>
  <c r="H497" i="3"/>
  <c r="B497" i="3"/>
  <c r="O496" i="3"/>
  <c r="N496" i="3"/>
  <c r="M496" i="3"/>
  <c r="L496" i="3"/>
  <c r="K496" i="3"/>
  <c r="H496" i="3"/>
  <c r="B496" i="3"/>
  <c r="O495" i="3"/>
  <c r="N495" i="3"/>
  <c r="M495" i="3"/>
  <c r="L495" i="3"/>
  <c r="K495" i="3"/>
  <c r="H495" i="3"/>
  <c r="B495" i="3"/>
  <c r="O494" i="3"/>
  <c r="N494" i="3"/>
  <c r="M494" i="3"/>
  <c r="L494" i="3"/>
  <c r="K494" i="3"/>
  <c r="H494" i="3"/>
  <c r="B494" i="3"/>
  <c r="O493" i="3"/>
  <c r="N493" i="3"/>
  <c r="M493" i="3"/>
  <c r="L493" i="3"/>
  <c r="K493" i="3"/>
  <c r="H493" i="3"/>
  <c r="B493" i="3"/>
  <c r="O492" i="3"/>
  <c r="N492" i="3"/>
  <c r="M492" i="3"/>
  <c r="L492" i="3"/>
  <c r="K492" i="3"/>
  <c r="H492" i="3"/>
  <c r="B492" i="3"/>
  <c r="O491" i="3"/>
  <c r="N491" i="3"/>
  <c r="M491" i="3"/>
  <c r="L491" i="3"/>
  <c r="K491" i="3"/>
  <c r="H491" i="3"/>
  <c r="B491" i="3"/>
  <c r="O490" i="3"/>
  <c r="N490" i="3"/>
  <c r="M490" i="3"/>
  <c r="L490" i="3"/>
  <c r="K490" i="3"/>
  <c r="H490" i="3"/>
  <c r="B490" i="3"/>
  <c r="O489" i="3"/>
  <c r="N489" i="3"/>
  <c r="M489" i="3"/>
  <c r="L489" i="3"/>
  <c r="K489" i="3"/>
  <c r="H489" i="3"/>
  <c r="B489" i="3"/>
  <c r="O488" i="3"/>
  <c r="N488" i="3"/>
  <c r="M488" i="3"/>
  <c r="L488" i="3"/>
  <c r="K488" i="3"/>
  <c r="H488" i="3"/>
  <c r="B488" i="3"/>
  <c r="O487" i="3"/>
  <c r="N487" i="3"/>
  <c r="M487" i="3"/>
  <c r="L487" i="3"/>
  <c r="K487" i="3"/>
  <c r="H487" i="3"/>
  <c r="B487" i="3"/>
  <c r="O486" i="3"/>
  <c r="N486" i="3"/>
  <c r="M486" i="3"/>
  <c r="L486" i="3"/>
  <c r="K486" i="3"/>
  <c r="H486" i="3"/>
  <c r="B486" i="3"/>
  <c r="O485" i="3"/>
  <c r="N485" i="3"/>
  <c r="M485" i="3"/>
  <c r="L485" i="3"/>
  <c r="K485" i="3"/>
  <c r="H485" i="3"/>
  <c r="B485" i="3"/>
  <c r="O484" i="3"/>
  <c r="N484" i="3"/>
  <c r="M484" i="3"/>
  <c r="L484" i="3"/>
  <c r="K484" i="3"/>
  <c r="H484" i="3"/>
  <c r="B484" i="3"/>
  <c r="O483" i="3"/>
  <c r="N483" i="3"/>
  <c r="M483" i="3"/>
  <c r="L483" i="3"/>
  <c r="K483" i="3"/>
  <c r="H483" i="3"/>
  <c r="B483" i="3"/>
  <c r="O482" i="3"/>
  <c r="N482" i="3"/>
  <c r="M482" i="3"/>
  <c r="L482" i="3"/>
  <c r="K482" i="3"/>
  <c r="H482" i="3"/>
  <c r="B482" i="3"/>
  <c r="O481" i="3"/>
  <c r="N481" i="3"/>
  <c r="M481" i="3"/>
  <c r="L481" i="3"/>
  <c r="K481" i="3"/>
  <c r="H481" i="3"/>
  <c r="B481" i="3"/>
  <c r="O480" i="3"/>
  <c r="N480" i="3"/>
  <c r="M480" i="3"/>
  <c r="L480" i="3"/>
  <c r="K480" i="3"/>
  <c r="H480" i="3"/>
  <c r="B480" i="3"/>
  <c r="O479" i="3"/>
  <c r="N479" i="3"/>
  <c r="M479" i="3"/>
  <c r="L479" i="3"/>
  <c r="K479" i="3"/>
  <c r="H479" i="3"/>
  <c r="B479" i="3"/>
  <c r="O478" i="3"/>
  <c r="N478" i="3"/>
  <c r="M478" i="3"/>
  <c r="L478" i="3"/>
  <c r="K478" i="3"/>
  <c r="H478" i="3"/>
  <c r="B478" i="3"/>
  <c r="O477" i="3"/>
  <c r="N477" i="3"/>
  <c r="M477" i="3"/>
  <c r="L477" i="3"/>
  <c r="K477" i="3"/>
  <c r="H477" i="3"/>
  <c r="B477" i="3"/>
  <c r="O476" i="3"/>
  <c r="N476" i="3"/>
  <c r="M476" i="3"/>
  <c r="L476" i="3"/>
  <c r="K476" i="3"/>
  <c r="H476" i="3"/>
  <c r="B476" i="3"/>
  <c r="O475" i="3"/>
  <c r="N475" i="3"/>
  <c r="M475" i="3"/>
  <c r="L475" i="3"/>
  <c r="K475" i="3"/>
  <c r="H475" i="3"/>
  <c r="B475" i="3"/>
  <c r="O474" i="3"/>
  <c r="N474" i="3"/>
  <c r="M474" i="3"/>
  <c r="L474" i="3"/>
  <c r="K474" i="3"/>
  <c r="H474" i="3"/>
  <c r="B474" i="3"/>
  <c r="O473" i="3"/>
  <c r="N473" i="3"/>
  <c r="M473" i="3"/>
  <c r="L473" i="3"/>
  <c r="K473" i="3"/>
  <c r="H473" i="3"/>
  <c r="B473" i="3"/>
  <c r="O472" i="3"/>
  <c r="N472" i="3"/>
  <c r="M472" i="3"/>
  <c r="L472" i="3"/>
  <c r="K472" i="3"/>
  <c r="H472" i="3"/>
  <c r="B472" i="3"/>
  <c r="O471" i="3"/>
  <c r="N471" i="3"/>
  <c r="M471" i="3"/>
  <c r="L471" i="3"/>
  <c r="K471" i="3"/>
  <c r="H471" i="3"/>
  <c r="B471" i="3"/>
  <c r="O470" i="3"/>
  <c r="N470" i="3"/>
  <c r="M470" i="3"/>
  <c r="L470" i="3"/>
  <c r="K470" i="3"/>
  <c r="H470" i="3"/>
  <c r="B470" i="3"/>
  <c r="O469" i="3"/>
  <c r="N469" i="3"/>
  <c r="M469" i="3"/>
  <c r="L469" i="3"/>
  <c r="K469" i="3"/>
  <c r="H469" i="3"/>
  <c r="B469" i="3"/>
  <c r="O468" i="3"/>
  <c r="N468" i="3"/>
  <c r="M468" i="3"/>
  <c r="L468" i="3"/>
  <c r="K468" i="3"/>
  <c r="H468" i="3"/>
  <c r="B468" i="3"/>
  <c r="O467" i="3"/>
  <c r="N467" i="3"/>
  <c r="M467" i="3"/>
  <c r="L467" i="3"/>
  <c r="K467" i="3"/>
  <c r="H467" i="3"/>
  <c r="B467" i="3"/>
  <c r="O466" i="3"/>
  <c r="N466" i="3"/>
  <c r="M466" i="3"/>
  <c r="L466" i="3"/>
  <c r="K466" i="3"/>
  <c r="H466" i="3"/>
  <c r="B466" i="3"/>
  <c r="O465" i="3"/>
  <c r="N465" i="3"/>
  <c r="M465" i="3"/>
  <c r="L465" i="3"/>
  <c r="K465" i="3"/>
  <c r="H465" i="3"/>
  <c r="B465" i="3"/>
  <c r="O464" i="3"/>
  <c r="N464" i="3"/>
  <c r="M464" i="3"/>
  <c r="L464" i="3"/>
  <c r="K464" i="3"/>
  <c r="H464" i="3"/>
  <c r="B464" i="3"/>
  <c r="O463" i="3"/>
  <c r="N463" i="3"/>
  <c r="M463" i="3"/>
  <c r="L463" i="3"/>
  <c r="K463" i="3"/>
  <c r="H463" i="3"/>
  <c r="B463" i="3"/>
  <c r="O462" i="3"/>
  <c r="N462" i="3"/>
  <c r="M462" i="3"/>
  <c r="L462" i="3"/>
  <c r="K462" i="3"/>
  <c r="H462" i="3"/>
  <c r="B462" i="3"/>
  <c r="O461" i="3"/>
  <c r="N461" i="3"/>
  <c r="M461" i="3"/>
  <c r="L461" i="3"/>
  <c r="K461" i="3"/>
  <c r="H461" i="3"/>
  <c r="B461" i="3"/>
  <c r="O460" i="3"/>
  <c r="N460" i="3"/>
  <c r="M460" i="3"/>
  <c r="L460" i="3"/>
  <c r="K460" i="3"/>
  <c r="H460" i="3"/>
  <c r="B460" i="3"/>
  <c r="O459" i="3"/>
  <c r="N459" i="3"/>
  <c r="M459" i="3"/>
  <c r="L459" i="3"/>
  <c r="K459" i="3"/>
  <c r="H459" i="3"/>
  <c r="B459" i="3"/>
  <c r="O458" i="3"/>
  <c r="N458" i="3"/>
  <c r="M458" i="3"/>
  <c r="L458" i="3"/>
  <c r="K458" i="3"/>
  <c r="H458" i="3"/>
  <c r="B458" i="3"/>
  <c r="O457" i="3"/>
  <c r="N457" i="3"/>
  <c r="M457" i="3"/>
  <c r="L457" i="3"/>
  <c r="K457" i="3"/>
  <c r="H457" i="3"/>
  <c r="B457" i="3"/>
  <c r="O456" i="3"/>
  <c r="N456" i="3"/>
  <c r="M456" i="3"/>
  <c r="L456" i="3"/>
  <c r="K456" i="3"/>
  <c r="H456" i="3"/>
  <c r="B456" i="3"/>
  <c r="O455" i="3"/>
  <c r="N455" i="3"/>
  <c r="M455" i="3"/>
  <c r="L455" i="3"/>
  <c r="K455" i="3"/>
  <c r="H455" i="3"/>
  <c r="B455" i="3"/>
  <c r="O454" i="3"/>
  <c r="N454" i="3"/>
  <c r="M454" i="3"/>
  <c r="L454" i="3"/>
  <c r="K454" i="3"/>
  <c r="H454" i="3"/>
  <c r="B454" i="3"/>
  <c r="O453" i="3"/>
  <c r="N453" i="3"/>
  <c r="M453" i="3"/>
  <c r="L453" i="3"/>
  <c r="K453" i="3"/>
  <c r="H453" i="3"/>
  <c r="B453" i="3"/>
  <c r="O452" i="3"/>
  <c r="N452" i="3"/>
  <c r="M452" i="3"/>
  <c r="L452" i="3"/>
  <c r="K452" i="3"/>
  <c r="H452" i="3"/>
  <c r="B452" i="3"/>
  <c r="O451" i="3"/>
  <c r="N451" i="3"/>
  <c r="M451" i="3"/>
  <c r="L451" i="3"/>
  <c r="K451" i="3"/>
  <c r="H451" i="3"/>
  <c r="B451" i="3"/>
  <c r="O450" i="3"/>
  <c r="N450" i="3"/>
  <c r="M450" i="3"/>
  <c r="L450" i="3"/>
  <c r="K450" i="3"/>
  <c r="H450" i="3"/>
  <c r="B450" i="3"/>
  <c r="O449" i="3"/>
  <c r="N449" i="3"/>
  <c r="M449" i="3"/>
  <c r="L449" i="3"/>
  <c r="K449" i="3"/>
  <c r="H449" i="3"/>
  <c r="B449" i="3"/>
  <c r="O448" i="3"/>
  <c r="N448" i="3"/>
  <c r="M448" i="3"/>
  <c r="L448" i="3"/>
  <c r="K448" i="3"/>
  <c r="H448" i="3"/>
  <c r="B448" i="3"/>
  <c r="O447" i="3"/>
  <c r="N447" i="3"/>
  <c r="M447" i="3"/>
  <c r="L447" i="3"/>
  <c r="K447" i="3"/>
  <c r="H447" i="3"/>
  <c r="B447" i="3"/>
  <c r="O446" i="3"/>
  <c r="N446" i="3"/>
  <c r="M446" i="3"/>
  <c r="L446" i="3"/>
  <c r="K446" i="3"/>
  <c r="H446" i="3"/>
  <c r="B446" i="3"/>
  <c r="O445" i="3"/>
  <c r="N445" i="3"/>
  <c r="M445" i="3"/>
  <c r="L445" i="3"/>
  <c r="K445" i="3"/>
  <c r="H445" i="3"/>
  <c r="B445" i="3"/>
  <c r="O444" i="3"/>
  <c r="N444" i="3"/>
  <c r="M444" i="3"/>
  <c r="L444" i="3"/>
  <c r="K444" i="3"/>
  <c r="H444" i="3"/>
  <c r="B444" i="3"/>
  <c r="O443" i="3"/>
  <c r="N443" i="3"/>
  <c r="M443" i="3"/>
  <c r="L443" i="3"/>
  <c r="K443" i="3"/>
  <c r="H443" i="3"/>
  <c r="B443" i="3"/>
  <c r="O442" i="3"/>
  <c r="N442" i="3"/>
  <c r="M442" i="3"/>
  <c r="L442" i="3"/>
  <c r="K442" i="3"/>
  <c r="H442" i="3"/>
  <c r="B442" i="3"/>
  <c r="O441" i="3"/>
  <c r="N441" i="3"/>
  <c r="M441" i="3"/>
  <c r="L441" i="3"/>
  <c r="K441" i="3"/>
  <c r="H441" i="3"/>
  <c r="B441" i="3"/>
  <c r="O440" i="3"/>
  <c r="N440" i="3"/>
  <c r="M440" i="3"/>
  <c r="L440" i="3"/>
  <c r="K440" i="3"/>
  <c r="H440" i="3"/>
  <c r="B440" i="3"/>
  <c r="O439" i="3"/>
  <c r="N439" i="3"/>
  <c r="M439" i="3"/>
  <c r="L439" i="3"/>
  <c r="K439" i="3"/>
  <c r="H439" i="3"/>
  <c r="B439" i="3"/>
  <c r="O438" i="3"/>
  <c r="N438" i="3"/>
  <c r="M438" i="3"/>
  <c r="L438" i="3"/>
  <c r="K438" i="3"/>
  <c r="H438" i="3"/>
  <c r="B438" i="3"/>
  <c r="O437" i="3"/>
  <c r="N437" i="3"/>
  <c r="M437" i="3"/>
  <c r="L437" i="3"/>
  <c r="K437" i="3"/>
  <c r="H437" i="3"/>
  <c r="B437" i="3"/>
  <c r="O436" i="3"/>
  <c r="N436" i="3"/>
  <c r="M436" i="3"/>
  <c r="L436" i="3"/>
  <c r="K436" i="3"/>
  <c r="H436" i="3"/>
  <c r="B436" i="3"/>
  <c r="O435" i="3"/>
  <c r="N435" i="3"/>
  <c r="M435" i="3"/>
  <c r="L435" i="3"/>
  <c r="K435" i="3"/>
  <c r="H435" i="3"/>
  <c r="B435" i="3"/>
  <c r="O434" i="3"/>
  <c r="N434" i="3"/>
  <c r="M434" i="3"/>
  <c r="L434" i="3"/>
  <c r="K434" i="3"/>
  <c r="H434" i="3"/>
  <c r="B434" i="3"/>
  <c r="O433" i="3"/>
  <c r="N433" i="3"/>
  <c r="M433" i="3"/>
  <c r="L433" i="3"/>
  <c r="K433" i="3"/>
  <c r="H433" i="3"/>
  <c r="B433" i="3"/>
  <c r="O432" i="3"/>
  <c r="N432" i="3"/>
  <c r="M432" i="3"/>
  <c r="L432" i="3"/>
  <c r="K432" i="3"/>
  <c r="H432" i="3"/>
  <c r="B432" i="3"/>
  <c r="O431" i="3"/>
  <c r="N431" i="3"/>
  <c r="M431" i="3"/>
  <c r="L431" i="3"/>
  <c r="K431" i="3"/>
  <c r="H431" i="3"/>
  <c r="B431" i="3"/>
  <c r="O430" i="3"/>
  <c r="N430" i="3"/>
  <c r="M430" i="3"/>
  <c r="L430" i="3"/>
  <c r="K430" i="3"/>
  <c r="H430" i="3"/>
  <c r="B430" i="3"/>
  <c r="O429" i="3"/>
  <c r="N429" i="3"/>
  <c r="M429" i="3"/>
  <c r="L429" i="3"/>
  <c r="K429" i="3"/>
  <c r="H429" i="3"/>
  <c r="B429" i="3"/>
  <c r="O428" i="3"/>
  <c r="N428" i="3"/>
  <c r="M428" i="3"/>
  <c r="L428" i="3"/>
  <c r="K428" i="3"/>
  <c r="H428" i="3"/>
  <c r="B428" i="3"/>
  <c r="O427" i="3"/>
  <c r="N427" i="3"/>
  <c r="M427" i="3"/>
  <c r="L427" i="3"/>
  <c r="K427" i="3"/>
  <c r="H427" i="3"/>
  <c r="B427" i="3"/>
  <c r="O426" i="3"/>
  <c r="N426" i="3"/>
  <c r="M426" i="3"/>
  <c r="L426" i="3"/>
  <c r="K426" i="3"/>
  <c r="H426" i="3"/>
  <c r="B426" i="3"/>
  <c r="O425" i="3"/>
  <c r="N425" i="3"/>
  <c r="M425" i="3"/>
  <c r="L425" i="3"/>
  <c r="K425" i="3"/>
  <c r="H425" i="3"/>
  <c r="B425" i="3"/>
  <c r="O424" i="3"/>
  <c r="N424" i="3"/>
  <c r="M424" i="3"/>
  <c r="L424" i="3"/>
  <c r="K424" i="3"/>
  <c r="H424" i="3"/>
  <c r="B424" i="3"/>
  <c r="O423" i="3"/>
  <c r="N423" i="3"/>
  <c r="M423" i="3"/>
  <c r="L423" i="3"/>
  <c r="K423" i="3"/>
  <c r="H423" i="3"/>
  <c r="B423" i="3"/>
  <c r="O422" i="3"/>
  <c r="N422" i="3"/>
  <c r="M422" i="3"/>
  <c r="L422" i="3"/>
  <c r="K422" i="3"/>
  <c r="H422" i="3"/>
  <c r="B422" i="3"/>
  <c r="O421" i="3"/>
  <c r="N421" i="3"/>
  <c r="M421" i="3"/>
  <c r="L421" i="3"/>
  <c r="K421" i="3"/>
  <c r="H421" i="3"/>
  <c r="B421" i="3"/>
  <c r="O420" i="3"/>
  <c r="N420" i="3"/>
  <c r="M420" i="3"/>
  <c r="L420" i="3"/>
  <c r="K420" i="3"/>
  <c r="H420" i="3"/>
  <c r="B420" i="3"/>
  <c r="O419" i="3"/>
  <c r="N419" i="3"/>
  <c r="M419" i="3"/>
  <c r="L419" i="3"/>
  <c r="K419" i="3"/>
  <c r="H419" i="3"/>
  <c r="B419" i="3"/>
  <c r="O418" i="3"/>
  <c r="N418" i="3"/>
  <c r="M418" i="3"/>
  <c r="L418" i="3"/>
  <c r="K418" i="3"/>
  <c r="H418" i="3"/>
  <c r="B418" i="3"/>
  <c r="O417" i="3"/>
  <c r="N417" i="3"/>
  <c r="M417" i="3"/>
  <c r="L417" i="3"/>
  <c r="K417" i="3"/>
  <c r="H417" i="3"/>
  <c r="B417" i="3"/>
  <c r="O416" i="3"/>
  <c r="N416" i="3"/>
  <c r="M416" i="3"/>
  <c r="L416" i="3"/>
  <c r="K416" i="3"/>
  <c r="H416" i="3"/>
  <c r="B416" i="3"/>
  <c r="O415" i="3"/>
  <c r="N415" i="3"/>
  <c r="M415" i="3"/>
  <c r="L415" i="3"/>
  <c r="K415" i="3"/>
  <c r="H415" i="3"/>
  <c r="B415" i="3"/>
  <c r="O414" i="3"/>
  <c r="N414" i="3"/>
  <c r="M414" i="3"/>
  <c r="L414" i="3"/>
  <c r="K414" i="3"/>
  <c r="H414" i="3"/>
  <c r="B414" i="3"/>
  <c r="O413" i="3"/>
  <c r="N413" i="3"/>
  <c r="M413" i="3"/>
  <c r="L413" i="3"/>
  <c r="K413" i="3"/>
  <c r="H413" i="3"/>
  <c r="B413" i="3"/>
  <c r="O412" i="3"/>
  <c r="N412" i="3"/>
  <c r="M412" i="3"/>
  <c r="L412" i="3"/>
  <c r="K412" i="3"/>
  <c r="H412" i="3"/>
  <c r="B412" i="3"/>
  <c r="O411" i="3"/>
  <c r="N411" i="3"/>
  <c r="M411" i="3"/>
  <c r="L411" i="3"/>
  <c r="K411" i="3"/>
  <c r="H411" i="3"/>
  <c r="B411" i="3"/>
  <c r="O410" i="3"/>
  <c r="N410" i="3"/>
  <c r="M410" i="3"/>
  <c r="L410" i="3"/>
  <c r="K410" i="3"/>
  <c r="H410" i="3"/>
  <c r="B410" i="3"/>
  <c r="O409" i="3"/>
  <c r="N409" i="3"/>
  <c r="M409" i="3"/>
  <c r="L409" i="3"/>
  <c r="K409" i="3"/>
  <c r="H409" i="3"/>
  <c r="B409" i="3"/>
  <c r="O408" i="3"/>
  <c r="N408" i="3"/>
  <c r="M408" i="3"/>
  <c r="L408" i="3"/>
  <c r="K408" i="3"/>
  <c r="H408" i="3"/>
  <c r="B408" i="3"/>
  <c r="O407" i="3"/>
  <c r="N407" i="3"/>
  <c r="M407" i="3"/>
  <c r="L407" i="3"/>
  <c r="K407" i="3"/>
  <c r="H407" i="3"/>
  <c r="B407" i="3"/>
  <c r="O406" i="3"/>
  <c r="N406" i="3"/>
  <c r="M406" i="3"/>
  <c r="L406" i="3"/>
  <c r="K406" i="3"/>
  <c r="H406" i="3"/>
  <c r="B406" i="3"/>
  <c r="O405" i="3"/>
  <c r="N405" i="3"/>
  <c r="M405" i="3"/>
  <c r="L405" i="3"/>
  <c r="K405" i="3"/>
  <c r="H405" i="3"/>
  <c r="B405" i="3"/>
  <c r="O404" i="3"/>
  <c r="N404" i="3"/>
  <c r="M404" i="3"/>
  <c r="L404" i="3"/>
  <c r="K404" i="3"/>
  <c r="H404" i="3"/>
  <c r="B404" i="3"/>
  <c r="O403" i="3"/>
  <c r="N403" i="3"/>
  <c r="M403" i="3"/>
  <c r="L403" i="3"/>
  <c r="K403" i="3"/>
  <c r="H403" i="3"/>
  <c r="B403" i="3"/>
  <c r="O402" i="3"/>
  <c r="N402" i="3"/>
  <c r="M402" i="3"/>
  <c r="L402" i="3"/>
  <c r="K402" i="3"/>
  <c r="H402" i="3"/>
  <c r="B402" i="3"/>
  <c r="O401" i="3"/>
  <c r="N401" i="3"/>
  <c r="M401" i="3"/>
  <c r="L401" i="3"/>
  <c r="K401" i="3"/>
  <c r="H401" i="3"/>
  <c r="B401" i="3"/>
  <c r="O400" i="3"/>
  <c r="N400" i="3"/>
  <c r="M400" i="3"/>
  <c r="L400" i="3"/>
  <c r="K400" i="3"/>
  <c r="H400" i="3"/>
  <c r="B400" i="3"/>
  <c r="O399" i="3"/>
  <c r="N399" i="3"/>
  <c r="M399" i="3"/>
  <c r="L399" i="3"/>
  <c r="K399" i="3"/>
  <c r="H399" i="3"/>
  <c r="B399" i="3"/>
  <c r="O398" i="3"/>
  <c r="N398" i="3"/>
  <c r="M398" i="3"/>
  <c r="L398" i="3"/>
  <c r="K398" i="3"/>
  <c r="H398" i="3"/>
  <c r="B398" i="3"/>
  <c r="O397" i="3"/>
  <c r="N397" i="3"/>
  <c r="M397" i="3"/>
  <c r="L397" i="3"/>
  <c r="K397" i="3"/>
  <c r="H397" i="3"/>
  <c r="B397" i="3"/>
  <c r="O396" i="3"/>
  <c r="N396" i="3"/>
  <c r="M396" i="3"/>
  <c r="L396" i="3"/>
  <c r="K396" i="3"/>
  <c r="H396" i="3"/>
  <c r="B396" i="3"/>
  <c r="O395" i="3"/>
  <c r="N395" i="3"/>
  <c r="M395" i="3"/>
  <c r="L395" i="3"/>
  <c r="K395" i="3"/>
  <c r="H395" i="3"/>
  <c r="B395" i="3"/>
  <c r="O394" i="3"/>
  <c r="N394" i="3"/>
  <c r="M394" i="3"/>
  <c r="L394" i="3"/>
  <c r="K394" i="3"/>
  <c r="H394" i="3"/>
  <c r="B394" i="3"/>
  <c r="O393" i="3"/>
  <c r="N393" i="3"/>
  <c r="M393" i="3"/>
  <c r="L393" i="3"/>
  <c r="K393" i="3"/>
  <c r="H393" i="3"/>
  <c r="B393" i="3"/>
  <c r="O392" i="3"/>
  <c r="N392" i="3"/>
  <c r="M392" i="3"/>
  <c r="L392" i="3"/>
  <c r="K392" i="3"/>
  <c r="H392" i="3"/>
  <c r="B392" i="3"/>
  <c r="O391" i="3"/>
  <c r="N391" i="3"/>
  <c r="M391" i="3"/>
  <c r="L391" i="3"/>
  <c r="K391" i="3"/>
  <c r="H391" i="3"/>
  <c r="B391" i="3"/>
  <c r="O390" i="3"/>
  <c r="N390" i="3"/>
  <c r="M390" i="3"/>
  <c r="L390" i="3"/>
  <c r="K390" i="3"/>
  <c r="H390" i="3"/>
  <c r="B390" i="3"/>
  <c r="O389" i="3"/>
  <c r="N389" i="3"/>
  <c r="M389" i="3"/>
  <c r="L389" i="3"/>
  <c r="K389" i="3"/>
  <c r="H389" i="3"/>
  <c r="B389" i="3"/>
  <c r="O388" i="3"/>
  <c r="N388" i="3"/>
  <c r="M388" i="3"/>
  <c r="L388" i="3"/>
  <c r="K388" i="3"/>
  <c r="H388" i="3"/>
  <c r="B388" i="3"/>
  <c r="O387" i="3"/>
  <c r="N387" i="3"/>
  <c r="M387" i="3"/>
  <c r="L387" i="3"/>
  <c r="K387" i="3"/>
  <c r="H387" i="3"/>
  <c r="B387" i="3"/>
  <c r="O386" i="3"/>
  <c r="N386" i="3"/>
  <c r="M386" i="3"/>
  <c r="L386" i="3"/>
  <c r="K386" i="3"/>
  <c r="H386" i="3"/>
  <c r="B386" i="3"/>
  <c r="O385" i="3"/>
  <c r="N385" i="3"/>
  <c r="M385" i="3"/>
  <c r="L385" i="3"/>
  <c r="K385" i="3"/>
  <c r="H385" i="3"/>
  <c r="B385" i="3"/>
  <c r="O384" i="3"/>
  <c r="N384" i="3"/>
  <c r="M384" i="3"/>
  <c r="L384" i="3"/>
  <c r="K384" i="3"/>
  <c r="H384" i="3"/>
  <c r="B384" i="3"/>
  <c r="O383" i="3"/>
  <c r="N383" i="3"/>
  <c r="M383" i="3"/>
  <c r="L383" i="3"/>
  <c r="K383" i="3"/>
  <c r="H383" i="3"/>
  <c r="B383" i="3"/>
  <c r="O382" i="3"/>
  <c r="N382" i="3"/>
  <c r="M382" i="3"/>
  <c r="L382" i="3"/>
  <c r="K382" i="3"/>
  <c r="H382" i="3"/>
  <c r="B382" i="3"/>
  <c r="O381" i="3"/>
  <c r="N381" i="3"/>
  <c r="M381" i="3"/>
  <c r="L381" i="3"/>
  <c r="K381" i="3"/>
  <c r="H381" i="3"/>
  <c r="B381" i="3"/>
  <c r="O380" i="3"/>
  <c r="N380" i="3"/>
  <c r="M380" i="3"/>
  <c r="L380" i="3"/>
  <c r="K380" i="3"/>
  <c r="H380" i="3"/>
  <c r="B380" i="3"/>
  <c r="O379" i="3"/>
  <c r="N379" i="3"/>
  <c r="M379" i="3"/>
  <c r="L379" i="3"/>
  <c r="K379" i="3"/>
  <c r="H379" i="3"/>
  <c r="B379" i="3"/>
  <c r="O378" i="3"/>
  <c r="N378" i="3"/>
  <c r="M378" i="3"/>
  <c r="L378" i="3"/>
  <c r="K378" i="3"/>
  <c r="H378" i="3"/>
  <c r="B378" i="3"/>
  <c r="O377" i="3"/>
  <c r="N377" i="3"/>
  <c r="M377" i="3"/>
  <c r="L377" i="3"/>
  <c r="K377" i="3"/>
  <c r="H377" i="3"/>
  <c r="B377" i="3"/>
  <c r="O376" i="3"/>
  <c r="N376" i="3"/>
  <c r="M376" i="3"/>
  <c r="L376" i="3"/>
  <c r="K376" i="3"/>
  <c r="H376" i="3"/>
  <c r="B376" i="3"/>
  <c r="O375" i="3"/>
  <c r="N375" i="3"/>
  <c r="M375" i="3"/>
  <c r="L375" i="3"/>
  <c r="K375" i="3"/>
  <c r="H375" i="3"/>
  <c r="B375" i="3"/>
  <c r="O374" i="3"/>
  <c r="N374" i="3"/>
  <c r="M374" i="3"/>
  <c r="L374" i="3"/>
  <c r="K374" i="3"/>
  <c r="H374" i="3"/>
  <c r="B374" i="3"/>
  <c r="O373" i="3"/>
  <c r="N373" i="3"/>
  <c r="M373" i="3"/>
  <c r="L373" i="3"/>
  <c r="K373" i="3"/>
  <c r="H373" i="3"/>
  <c r="B373" i="3"/>
  <c r="O372" i="3"/>
  <c r="N372" i="3"/>
  <c r="M372" i="3"/>
  <c r="L372" i="3"/>
  <c r="K372" i="3"/>
  <c r="H372" i="3"/>
  <c r="B372" i="3"/>
  <c r="O371" i="3"/>
  <c r="N371" i="3"/>
  <c r="M371" i="3"/>
  <c r="L371" i="3"/>
  <c r="K371" i="3"/>
  <c r="H371" i="3"/>
  <c r="B371" i="3"/>
  <c r="O370" i="3"/>
  <c r="N370" i="3"/>
  <c r="M370" i="3"/>
  <c r="L370" i="3"/>
  <c r="K370" i="3"/>
  <c r="H370" i="3"/>
  <c r="B370" i="3"/>
  <c r="O369" i="3"/>
  <c r="N369" i="3"/>
  <c r="M369" i="3"/>
  <c r="L369" i="3"/>
  <c r="K369" i="3"/>
  <c r="H369" i="3"/>
  <c r="B369" i="3"/>
  <c r="O368" i="3"/>
  <c r="N368" i="3"/>
  <c r="M368" i="3"/>
  <c r="L368" i="3"/>
  <c r="K368" i="3"/>
  <c r="H368" i="3"/>
  <c r="B368" i="3"/>
  <c r="O367" i="3"/>
  <c r="N367" i="3"/>
  <c r="M367" i="3"/>
  <c r="L367" i="3"/>
  <c r="K367" i="3"/>
  <c r="H367" i="3"/>
  <c r="B367" i="3"/>
  <c r="O366" i="3"/>
  <c r="N366" i="3"/>
  <c r="M366" i="3"/>
  <c r="L366" i="3"/>
  <c r="K366" i="3"/>
  <c r="H366" i="3"/>
  <c r="B366" i="3"/>
  <c r="O365" i="3"/>
  <c r="N365" i="3"/>
  <c r="M365" i="3"/>
  <c r="L365" i="3"/>
  <c r="K365" i="3"/>
  <c r="H365" i="3"/>
  <c r="B365" i="3"/>
  <c r="O364" i="3"/>
  <c r="N364" i="3"/>
  <c r="M364" i="3"/>
  <c r="L364" i="3"/>
  <c r="K364" i="3"/>
  <c r="H364" i="3"/>
  <c r="B364" i="3"/>
  <c r="O363" i="3"/>
  <c r="N363" i="3"/>
  <c r="M363" i="3"/>
  <c r="L363" i="3"/>
  <c r="K363" i="3"/>
  <c r="H363" i="3"/>
  <c r="B363" i="3"/>
  <c r="O362" i="3"/>
  <c r="N362" i="3"/>
  <c r="M362" i="3"/>
  <c r="L362" i="3"/>
  <c r="K362" i="3"/>
  <c r="H362" i="3"/>
  <c r="B362" i="3"/>
  <c r="O361" i="3"/>
  <c r="N361" i="3"/>
  <c r="M361" i="3"/>
  <c r="L361" i="3"/>
  <c r="K361" i="3"/>
  <c r="H361" i="3"/>
  <c r="B361" i="3"/>
  <c r="O360" i="3"/>
  <c r="N360" i="3"/>
  <c r="M360" i="3"/>
  <c r="L360" i="3"/>
  <c r="K360" i="3"/>
  <c r="H360" i="3"/>
  <c r="B360" i="3"/>
  <c r="O359" i="3"/>
  <c r="N359" i="3"/>
  <c r="M359" i="3"/>
  <c r="L359" i="3"/>
  <c r="K359" i="3"/>
  <c r="H359" i="3"/>
  <c r="B359" i="3"/>
  <c r="O358" i="3"/>
  <c r="N358" i="3"/>
  <c r="M358" i="3"/>
  <c r="L358" i="3"/>
  <c r="K358" i="3"/>
  <c r="H358" i="3"/>
  <c r="B358" i="3"/>
  <c r="O357" i="3"/>
  <c r="N357" i="3"/>
  <c r="M357" i="3"/>
  <c r="L357" i="3"/>
  <c r="K357" i="3"/>
  <c r="H357" i="3"/>
  <c r="B357" i="3"/>
  <c r="O356" i="3"/>
  <c r="N356" i="3"/>
  <c r="M356" i="3"/>
  <c r="L356" i="3"/>
  <c r="K356" i="3"/>
  <c r="H356" i="3"/>
  <c r="B356" i="3"/>
  <c r="O355" i="3"/>
  <c r="N355" i="3"/>
  <c r="M355" i="3"/>
  <c r="L355" i="3"/>
  <c r="K355" i="3"/>
  <c r="H355" i="3"/>
  <c r="B355" i="3"/>
  <c r="O354" i="3"/>
  <c r="N354" i="3"/>
  <c r="M354" i="3"/>
  <c r="L354" i="3"/>
  <c r="K354" i="3"/>
  <c r="H354" i="3"/>
  <c r="B354" i="3"/>
  <c r="O353" i="3"/>
  <c r="N353" i="3"/>
  <c r="M353" i="3"/>
  <c r="L353" i="3"/>
  <c r="K353" i="3"/>
  <c r="H353" i="3"/>
  <c r="B353" i="3"/>
  <c r="O352" i="3"/>
  <c r="N352" i="3"/>
  <c r="M352" i="3"/>
  <c r="L352" i="3"/>
  <c r="K352" i="3"/>
  <c r="H352" i="3"/>
  <c r="B352" i="3"/>
  <c r="O351" i="3"/>
  <c r="N351" i="3"/>
  <c r="M351" i="3"/>
  <c r="L351" i="3"/>
  <c r="K351" i="3"/>
  <c r="H351" i="3"/>
  <c r="B351" i="3"/>
  <c r="O350" i="3"/>
  <c r="N350" i="3"/>
  <c r="M350" i="3"/>
  <c r="L350" i="3"/>
  <c r="K350" i="3"/>
  <c r="H350" i="3"/>
  <c r="B350" i="3"/>
  <c r="O349" i="3"/>
  <c r="N349" i="3"/>
  <c r="M349" i="3"/>
  <c r="L349" i="3"/>
  <c r="K349" i="3"/>
  <c r="H349" i="3"/>
  <c r="B349" i="3"/>
  <c r="O348" i="3"/>
  <c r="N348" i="3"/>
  <c r="M348" i="3"/>
  <c r="L348" i="3"/>
  <c r="K348" i="3"/>
  <c r="H348" i="3"/>
  <c r="B348" i="3"/>
  <c r="O347" i="3"/>
  <c r="N347" i="3"/>
  <c r="M347" i="3"/>
  <c r="L347" i="3"/>
  <c r="K347" i="3"/>
  <c r="H347" i="3"/>
  <c r="B347" i="3"/>
  <c r="O346" i="3"/>
  <c r="N346" i="3"/>
  <c r="M346" i="3"/>
  <c r="L346" i="3"/>
  <c r="K346" i="3"/>
  <c r="H346" i="3"/>
  <c r="B346" i="3"/>
  <c r="O345" i="3"/>
  <c r="N345" i="3"/>
  <c r="M345" i="3"/>
  <c r="L345" i="3"/>
  <c r="K345" i="3"/>
  <c r="H345" i="3"/>
  <c r="B345" i="3"/>
  <c r="O344" i="3"/>
  <c r="N344" i="3"/>
  <c r="M344" i="3"/>
  <c r="L344" i="3"/>
  <c r="K344" i="3"/>
  <c r="H344" i="3"/>
  <c r="B344" i="3"/>
  <c r="O343" i="3"/>
  <c r="N343" i="3"/>
  <c r="M343" i="3"/>
  <c r="L343" i="3"/>
  <c r="K343" i="3"/>
  <c r="H343" i="3"/>
  <c r="B343" i="3"/>
  <c r="O342" i="3"/>
  <c r="N342" i="3"/>
  <c r="M342" i="3"/>
  <c r="L342" i="3"/>
  <c r="K342" i="3"/>
  <c r="H342" i="3"/>
  <c r="B342" i="3"/>
  <c r="O341" i="3"/>
  <c r="N341" i="3"/>
  <c r="M341" i="3"/>
  <c r="L341" i="3"/>
  <c r="K341" i="3"/>
  <c r="H341" i="3"/>
  <c r="B341" i="3"/>
  <c r="O340" i="3"/>
  <c r="N340" i="3"/>
  <c r="M340" i="3"/>
  <c r="L340" i="3"/>
  <c r="K340" i="3"/>
  <c r="H340" i="3"/>
  <c r="B340" i="3"/>
  <c r="O339" i="3"/>
  <c r="N339" i="3"/>
  <c r="M339" i="3"/>
  <c r="L339" i="3"/>
  <c r="K339" i="3"/>
  <c r="H339" i="3"/>
  <c r="B339" i="3"/>
  <c r="O338" i="3"/>
  <c r="N338" i="3"/>
  <c r="M338" i="3"/>
  <c r="L338" i="3"/>
  <c r="K338" i="3"/>
  <c r="H338" i="3"/>
  <c r="B338" i="3"/>
  <c r="O337" i="3"/>
  <c r="N337" i="3"/>
  <c r="M337" i="3"/>
  <c r="L337" i="3"/>
  <c r="K337" i="3"/>
  <c r="H337" i="3"/>
  <c r="B337" i="3"/>
  <c r="O336" i="3"/>
  <c r="N336" i="3"/>
  <c r="M336" i="3"/>
  <c r="L336" i="3"/>
  <c r="K336" i="3"/>
  <c r="H336" i="3"/>
  <c r="B336" i="3"/>
  <c r="O335" i="3"/>
  <c r="N335" i="3"/>
  <c r="M335" i="3"/>
  <c r="L335" i="3"/>
  <c r="K335" i="3"/>
  <c r="H335" i="3"/>
  <c r="B335" i="3"/>
  <c r="O334" i="3"/>
  <c r="N334" i="3"/>
  <c r="M334" i="3"/>
  <c r="L334" i="3"/>
  <c r="K334" i="3"/>
  <c r="H334" i="3"/>
  <c r="B334" i="3"/>
  <c r="O333" i="3"/>
  <c r="N333" i="3"/>
  <c r="M333" i="3"/>
  <c r="L333" i="3"/>
  <c r="K333" i="3"/>
  <c r="H333" i="3"/>
  <c r="B333" i="3"/>
  <c r="O332" i="3"/>
  <c r="N332" i="3"/>
  <c r="M332" i="3"/>
  <c r="L332" i="3"/>
  <c r="K332" i="3"/>
  <c r="H332" i="3"/>
  <c r="B332" i="3"/>
  <c r="O331" i="3"/>
  <c r="N331" i="3"/>
  <c r="M331" i="3"/>
  <c r="L331" i="3"/>
  <c r="K331" i="3"/>
  <c r="H331" i="3"/>
  <c r="B331" i="3"/>
  <c r="O330" i="3"/>
  <c r="N330" i="3"/>
  <c r="M330" i="3"/>
  <c r="L330" i="3"/>
  <c r="K330" i="3"/>
  <c r="H330" i="3"/>
  <c r="B330" i="3"/>
  <c r="O329" i="3"/>
  <c r="N329" i="3"/>
  <c r="M329" i="3"/>
  <c r="L329" i="3"/>
  <c r="K329" i="3"/>
  <c r="H329" i="3"/>
  <c r="B329" i="3"/>
  <c r="O328" i="3"/>
  <c r="N328" i="3"/>
  <c r="M328" i="3"/>
  <c r="L328" i="3"/>
  <c r="K328" i="3"/>
  <c r="H328" i="3"/>
  <c r="B328" i="3"/>
  <c r="O327" i="3"/>
  <c r="N327" i="3"/>
  <c r="M327" i="3"/>
  <c r="L327" i="3"/>
  <c r="K327" i="3"/>
  <c r="H327" i="3"/>
  <c r="B327" i="3"/>
  <c r="O326" i="3"/>
  <c r="N326" i="3"/>
  <c r="M326" i="3"/>
  <c r="L326" i="3"/>
  <c r="K326" i="3"/>
  <c r="H326" i="3"/>
  <c r="B326" i="3"/>
  <c r="O325" i="3"/>
  <c r="N325" i="3"/>
  <c r="M325" i="3"/>
  <c r="L325" i="3"/>
  <c r="K325" i="3"/>
  <c r="H325" i="3"/>
  <c r="B325" i="3"/>
  <c r="O324" i="3"/>
  <c r="N324" i="3"/>
  <c r="M324" i="3"/>
  <c r="L324" i="3"/>
  <c r="K324" i="3"/>
  <c r="H324" i="3"/>
  <c r="B324" i="3"/>
  <c r="O323" i="3"/>
  <c r="N323" i="3"/>
  <c r="M323" i="3"/>
  <c r="L323" i="3"/>
  <c r="K323" i="3"/>
  <c r="H323" i="3"/>
  <c r="B323" i="3"/>
  <c r="O322" i="3"/>
  <c r="N322" i="3"/>
  <c r="M322" i="3"/>
  <c r="L322" i="3"/>
  <c r="K322" i="3"/>
  <c r="H322" i="3"/>
  <c r="B322" i="3"/>
  <c r="O321" i="3"/>
  <c r="N321" i="3"/>
  <c r="M321" i="3"/>
  <c r="L321" i="3"/>
  <c r="K321" i="3"/>
  <c r="H321" i="3"/>
  <c r="B321" i="3"/>
  <c r="O320" i="3"/>
  <c r="N320" i="3"/>
  <c r="M320" i="3"/>
  <c r="L320" i="3"/>
  <c r="K320" i="3"/>
  <c r="H320" i="3"/>
  <c r="B320" i="3"/>
  <c r="O319" i="3"/>
  <c r="N319" i="3"/>
  <c r="M319" i="3"/>
  <c r="L319" i="3"/>
  <c r="K319" i="3"/>
  <c r="H319" i="3"/>
  <c r="B319" i="3"/>
  <c r="O318" i="3"/>
  <c r="N318" i="3"/>
  <c r="M318" i="3"/>
  <c r="L318" i="3"/>
  <c r="K318" i="3"/>
  <c r="H318" i="3"/>
  <c r="B318" i="3"/>
  <c r="O317" i="3"/>
  <c r="N317" i="3"/>
  <c r="M317" i="3"/>
  <c r="L317" i="3"/>
  <c r="K317" i="3"/>
  <c r="H317" i="3"/>
  <c r="B317" i="3"/>
  <c r="O316" i="3"/>
  <c r="N316" i="3"/>
  <c r="M316" i="3"/>
  <c r="L316" i="3"/>
  <c r="K316" i="3"/>
  <c r="H316" i="3"/>
  <c r="B316" i="3"/>
  <c r="O315" i="3"/>
  <c r="N315" i="3"/>
  <c r="M315" i="3"/>
  <c r="L315" i="3"/>
  <c r="K315" i="3"/>
  <c r="H315" i="3"/>
  <c r="B315" i="3"/>
  <c r="O314" i="3"/>
  <c r="N314" i="3"/>
  <c r="M314" i="3"/>
  <c r="L314" i="3"/>
  <c r="K314" i="3"/>
  <c r="H314" i="3"/>
  <c r="B314" i="3"/>
  <c r="O313" i="3"/>
  <c r="N313" i="3"/>
  <c r="M313" i="3"/>
  <c r="L313" i="3"/>
  <c r="K313" i="3"/>
  <c r="H313" i="3"/>
  <c r="B313" i="3"/>
  <c r="O312" i="3"/>
  <c r="N312" i="3"/>
  <c r="M312" i="3"/>
  <c r="L312" i="3"/>
  <c r="K312" i="3"/>
  <c r="H312" i="3"/>
  <c r="B312" i="3"/>
  <c r="O311" i="3"/>
  <c r="N311" i="3"/>
  <c r="M311" i="3"/>
  <c r="L311" i="3"/>
  <c r="K311" i="3"/>
  <c r="H311" i="3"/>
  <c r="B311" i="3"/>
  <c r="O310" i="3"/>
  <c r="N310" i="3"/>
  <c r="M310" i="3"/>
  <c r="L310" i="3"/>
  <c r="K310" i="3"/>
  <c r="H310" i="3"/>
  <c r="B310" i="3"/>
  <c r="O309" i="3"/>
  <c r="N309" i="3"/>
  <c r="M309" i="3"/>
  <c r="L309" i="3"/>
  <c r="K309" i="3"/>
  <c r="H309" i="3"/>
  <c r="B309" i="3"/>
  <c r="O308" i="3"/>
  <c r="N308" i="3"/>
  <c r="M308" i="3"/>
  <c r="L308" i="3"/>
  <c r="K308" i="3"/>
  <c r="H308" i="3"/>
  <c r="B308" i="3"/>
  <c r="O307" i="3"/>
  <c r="N307" i="3"/>
  <c r="M307" i="3"/>
  <c r="L307" i="3"/>
  <c r="K307" i="3"/>
  <c r="H307" i="3"/>
  <c r="B307" i="3"/>
  <c r="O306" i="3"/>
  <c r="N306" i="3"/>
  <c r="M306" i="3"/>
  <c r="L306" i="3"/>
  <c r="K306" i="3"/>
  <c r="H306" i="3"/>
  <c r="B306" i="3"/>
  <c r="O305" i="3"/>
  <c r="N305" i="3"/>
  <c r="M305" i="3"/>
  <c r="L305" i="3"/>
  <c r="K305" i="3"/>
  <c r="H305" i="3"/>
  <c r="B305" i="3"/>
  <c r="O304" i="3"/>
  <c r="N304" i="3"/>
  <c r="M304" i="3"/>
  <c r="L304" i="3"/>
  <c r="K304" i="3"/>
  <c r="H304" i="3"/>
  <c r="B304" i="3"/>
  <c r="O303" i="3"/>
  <c r="N303" i="3"/>
  <c r="M303" i="3"/>
  <c r="L303" i="3"/>
  <c r="K303" i="3"/>
  <c r="H303" i="3"/>
  <c r="B303" i="3"/>
  <c r="O302" i="3"/>
  <c r="N302" i="3"/>
  <c r="M302" i="3"/>
  <c r="L302" i="3"/>
  <c r="K302" i="3"/>
  <c r="H302" i="3"/>
  <c r="B302" i="3"/>
  <c r="O301" i="3"/>
  <c r="N301" i="3"/>
  <c r="M301" i="3"/>
  <c r="L301" i="3"/>
  <c r="K301" i="3"/>
  <c r="H301" i="3"/>
  <c r="B301" i="3"/>
  <c r="O300" i="3"/>
  <c r="N300" i="3"/>
  <c r="M300" i="3"/>
  <c r="L300" i="3"/>
  <c r="K300" i="3"/>
  <c r="H300" i="3"/>
  <c r="B300" i="3"/>
  <c r="O299" i="3"/>
  <c r="N299" i="3"/>
  <c r="M299" i="3"/>
  <c r="L299" i="3"/>
  <c r="K299" i="3"/>
  <c r="H299" i="3"/>
  <c r="B299" i="3"/>
  <c r="O298" i="3"/>
  <c r="N298" i="3"/>
  <c r="M298" i="3"/>
  <c r="L298" i="3"/>
  <c r="K298" i="3"/>
  <c r="H298" i="3"/>
  <c r="B298" i="3"/>
  <c r="O297" i="3"/>
  <c r="N297" i="3"/>
  <c r="M297" i="3"/>
  <c r="L297" i="3"/>
  <c r="K297" i="3"/>
  <c r="H297" i="3"/>
  <c r="B297" i="3"/>
  <c r="O296" i="3"/>
  <c r="N296" i="3"/>
  <c r="M296" i="3"/>
  <c r="L296" i="3"/>
  <c r="K296" i="3"/>
  <c r="H296" i="3"/>
  <c r="B296" i="3"/>
  <c r="O295" i="3"/>
  <c r="N295" i="3"/>
  <c r="M295" i="3"/>
  <c r="L295" i="3"/>
  <c r="K295" i="3"/>
  <c r="H295" i="3"/>
  <c r="B295" i="3"/>
  <c r="O294" i="3"/>
  <c r="N294" i="3"/>
  <c r="M294" i="3"/>
  <c r="L294" i="3"/>
  <c r="K294" i="3"/>
  <c r="H294" i="3"/>
  <c r="B294" i="3"/>
  <c r="O293" i="3"/>
  <c r="N293" i="3"/>
  <c r="M293" i="3"/>
  <c r="L293" i="3"/>
  <c r="K293" i="3"/>
  <c r="H293" i="3"/>
  <c r="B293" i="3"/>
  <c r="O292" i="3"/>
  <c r="N292" i="3"/>
  <c r="M292" i="3"/>
  <c r="L292" i="3"/>
  <c r="K292" i="3"/>
  <c r="H292" i="3"/>
  <c r="B292" i="3"/>
  <c r="O291" i="3"/>
  <c r="N291" i="3"/>
  <c r="M291" i="3"/>
  <c r="L291" i="3"/>
  <c r="K291" i="3"/>
  <c r="H291" i="3"/>
  <c r="B291" i="3"/>
  <c r="O290" i="3"/>
  <c r="N290" i="3"/>
  <c r="M290" i="3"/>
  <c r="L290" i="3"/>
  <c r="K290" i="3"/>
  <c r="H290" i="3"/>
  <c r="B290" i="3"/>
  <c r="O289" i="3"/>
  <c r="N289" i="3"/>
  <c r="M289" i="3"/>
  <c r="L289" i="3"/>
  <c r="K289" i="3"/>
  <c r="H289" i="3"/>
  <c r="B289" i="3"/>
  <c r="O288" i="3"/>
  <c r="N288" i="3"/>
  <c r="M288" i="3"/>
  <c r="L288" i="3"/>
  <c r="K288" i="3"/>
  <c r="H288" i="3"/>
  <c r="B288" i="3"/>
  <c r="O287" i="3"/>
  <c r="N287" i="3"/>
  <c r="M287" i="3"/>
  <c r="L287" i="3"/>
  <c r="K287" i="3"/>
  <c r="H287" i="3"/>
  <c r="B287" i="3"/>
  <c r="O286" i="3"/>
  <c r="N286" i="3"/>
  <c r="M286" i="3"/>
  <c r="L286" i="3"/>
  <c r="K286" i="3"/>
  <c r="H286" i="3"/>
  <c r="B286" i="3"/>
  <c r="O285" i="3"/>
  <c r="N285" i="3"/>
  <c r="M285" i="3"/>
  <c r="L285" i="3"/>
  <c r="K285" i="3"/>
  <c r="H285" i="3"/>
  <c r="B285" i="3"/>
  <c r="O284" i="3"/>
  <c r="N284" i="3"/>
  <c r="M284" i="3"/>
  <c r="L284" i="3"/>
  <c r="K284" i="3"/>
  <c r="H284" i="3"/>
  <c r="B284" i="3"/>
  <c r="O283" i="3"/>
  <c r="N283" i="3"/>
  <c r="M283" i="3"/>
  <c r="L283" i="3"/>
  <c r="K283" i="3"/>
  <c r="H283" i="3"/>
  <c r="B283" i="3"/>
  <c r="O282" i="3"/>
  <c r="N282" i="3"/>
  <c r="M282" i="3"/>
  <c r="L282" i="3"/>
  <c r="K282" i="3"/>
  <c r="H282" i="3"/>
  <c r="B282" i="3"/>
  <c r="O281" i="3"/>
  <c r="N281" i="3"/>
  <c r="M281" i="3"/>
  <c r="L281" i="3"/>
  <c r="K281" i="3"/>
  <c r="H281" i="3"/>
  <c r="B281" i="3"/>
  <c r="O280" i="3"/>
  <c r="N280" i="3"/>
  <c r="M280" i="3"/>
  <c r="L280" i="3"/>
  <c r="K280" i="3"/>
  <c r="H280" i="3"/>
  <c r="B280" i="3"/>
  <c r="O279" i="3"/>
  <c r="N279" i="3"/>
  <c r="M279" i="3"/>
  <c r="L279" i="3"/>
  <c r="K279" i="3"/>
  <c r="H279" i="3"/>
  <c r="B279" i="3"/>
  <c r="O278" i="3"/>
  <c r="N278" i="3"/>
  <c r="M278" i="3"/>
  <c r="L278" i="3"/>
  <c r="K278" i="3"/>
  <c r="H278" i="3"/>
  <c r="B278" i="3"/>
  <c r="O277" i="3"/>
  <c r="N277" i="3"/>
  <c r="M277" i="3"/>
  <c r="L277" i="3"/>
  <c r="K277" i="3"/>
  <c r="H277" i="3"/>
  <c r="B277" i="3"/>
  <c r="O276" i="3"/>
  <c r="N276" i="3"/>
  <c r="M276" i="3"/>
  <c r="L276" i="3"/>
  <c r="K276" i="3"/>
  <c r="H276" i="3"/>
  <c r="B276" i="3"/>
  <c r="O275" i="3"/>
  <c r="N275" i="3"/>
  <c r="M275" i="3"/>
  <c r="L275" i="3"/>
  <c r="K275" i="3"/>
  <c r="H275" i="3"/>
  <c r="B275" i="3"/>
  <c r="O274" i="3"/>
  <c r="N274" i="3"/>
  <c r="M274" i="3"/>
  <c r="L274" i="3"/>
  <c r="K274" i="3"/>
  <c r="H274" i="3"/>
  <c r="B274" i="3"/>
  <c r="O273" i="3"/>
  <c r="N273" i="3"/>
  <c r="M273" i="3"/>
  <c r="L273" i="3"/>
  <c r="K273" i="3"/>
  <c r="H273" i="3"/>
  <c r="B273" i="3"/>
  <c r="O272" i="3"/>
  <c r="N272" i="3"/>
  <c r="M272" i="3"/>
  <c r="L272" i="3"/>
  <c r="K272" i="3"/>
  <c r="H272" i="3"/>
  <c r="B272" i="3"/>
  <c r="O271" i="3"/>
  <c r="N271" i="3"/>
  <c r="M271" i="3"/>
  <c r="L271" i="3"/>
  <c r="K271" i="3"/>
  <c r="H271" i="3"/>
  <c r="B271" i="3"/>
  <c r="O270" i="3"/>
  <c r="N270" i="3"/>
  <c r="M270" i="3"/>
  <c r="L270" i="3"/>
  <c r="K270" i="3"/>
  <c r="H270" i="3"/>
  <c r="B270" i="3"/>
  <c r="O269" i="3"/>
  <c r="N269" i="3"/>
  <c r="M269" i="3"/>
  <c r="L269" i="3"/>
  <c r="K269" i="3"/>
  <c r="H269" i="3"/>
  <c r="B269" i="3"/>
  <c r="O268" i="3"/>
  <c r="N268" i="3"/>
  <c r="M268" i="3"/>
  <c r="L268" i="3"/>
  <c r="K268" i="3"/>
  <c r="H268" i="3"/>
  <c r="B268" i="3"/>
  <c r="O267" i="3"/>
  <c r="N267" i="3"/>
  <c r="M267" i="3"/>
  <c r="L267" i="3"/>
  <c r="K267" i="3"/>
  <c r="H267" i="3"/>
  <c r="B267" i="3"/>
  <c r="O266" i="3"/>
  <c r="N266" i="3"/>
  <c r="M266" i="3"/>
  <c r="L266" i="3"/>
  <c r="K266" i="3"/>
  <c r="H266" i="3"/>
  <c r="B266" i="3"/>
  <c r="O265" i="3"/>
  <c r="N265" i="3"/>
  <c r="M265" i="3"/>
  <c r="L265" i="3"/>
  <c r="K265" i="3"/>
  <c r="H265" i="3"/>
  <c r="B265" i="3"/>
  <c r="O264" i="3"/>
  <c r="N264" i="3"/>
  <c r="M264" i="3"/>
  <c r="L264" i="3"/>
  <c r="K264" i="3"/>
  <c r="H264" i="3"/>
  <c r="B264" i="3"/>
  <c r="O263" i="3"/>
  <c r="N263" i="3"/>
  <c r="M263" i="3"/>
  <c r="L263" i="3"/>
  <c r="K263" i="3"/>
  <c r="H263" i="3"/>
  <c r="B263" i="3"/>
  <c r="O262" i="3"/>
  <c r="N262" i="3"/>
  <c r="M262" i="3"/>
  <c r="L262" i="3"/>
  <c r="K262" i="3"/>
  <c r="H262" i="3"/>
  <c r="B262" i="3"/>
  <c r="O261" i="3"/>
  <c r="N261" i="3"/>
  <c r="M261" i="3"/>
  <c r="L261" i="3"/>
  <c r="K261" i="3"/>
  <c r="H261" i="3"/>
  <c r="B261" i="3"/>
  <c r="O260" i="3"/>
  <c r="N260" i="3"/>
  <c r="M260" i="3"/>
  <c r="L260" i="3"/>
  <c r="K260" i="3"/>
  <c r="H260" i="3"/>
  <c r="B260" i="3"/>
  <c r="O259" i="3"/>
  <c r="N259" i="3"/>
  <c r="M259" i="3"/>
  <c r="L259" i="3"/>
  <c r="K259" i="3"/>
  <c r="H259" i="3"/>
  <c r="B259" i="3"/>
  <c r="O258" i="3"/>
  <c r="N258" i="3"/>
  <c r="M258" i="3"/>
  <c r="L258" i="3"/>
  <c r="K258" i="3"/>
  <c r="H258" i="3"/>
  <c r="B258" i="3"/>
  <c r="O257" i="3"/>
  <c r="N257" i="3"/>
  <c r="M257" i="3"/>
  <c r="L257" i="3"/>
  <c r="K257" i="3"/>
  <c r="H257" i="3"/>
  <c r="B257" i="3"/>
  <c r="O256" i="3"/>
  <c r="N256" i="3"/>
  <c r="M256" i="3"/>
  <c r="L256" i="3"/>
  <c r="K256" i="3"/>
  <c r="H256" i="3"/>
  <c r="B256" i="3"/>
  <c r="O255" i="3"/>
  <c r="N255" i="3"/>
  <c r="M255" i="3"/>
  <c r="L255" i="3"/>
  <c r="K255" i="3"/>
  <c r="H255" i="3"/>
  <c r="B255" i="3"/>
  <c r="O254" i="3"/>
  <c r="N254" i="3"/>
  <c r="M254" i="3"/>
  <c r="L254" i="3"/>
  <c r="K254" i="3"/>
  <c r="H254" i="3"/>
  <c r="B254" i="3"/>
  <c r="O253" i="3"/>
  <c r="N253" i="3"/>
  <c r="M253" i="3"/>
  <c r="L253" i="3"/>
  <c r="K253" i="3"/>
  <c r="H253" i="3"/>
  <c r="B253" i="3"/>
  <c r="O252" i="3"/>
  <c r="N252" i="3"/>
  <c r="M252" i="3"/>
  <c r="L252" i="3"/>
  <c r="K252" i="3"/>
  <c r="H252" i="3"/>
  <c r="B252" i="3"/>
  <c r="O251" i="3"/>
  <c r="N251" i="3"/>
  <c r="M251" i="3"/>
  <c r="L251" i="3"/>
  <c r="K251" i="3"/>
  <c r="H251" i="3"/>
  <c r="B251" i="3"/>
  <c r="O250" i="3"/>
  <c r="N250" i="3"/>
  <c r="M250" i="3"/>
  <c r="L250" i="3"/>
  <c r="K250" i="3"/>
  <c r="H250" i="3"/>
  <c r="B250" i="3"/>
  <c r="O249" i="3"/>
  <c r="N249" i="3"/>
  <c r="M249" i="3"/>
  <c r="L249" i="3"/>
  <c r="K249" i="3"/>
  <c r="H249" i="3"/>
  <c r="B249" i="3"/>
  <c r="O248" i="3"/>
  <c r="N248" i="3"/>
  <c r="M248" i="3"/>
  <c r="L248" i="3"/>
  <c r="K248" i="3"/>
  <c r="H248" i="3"/>
  <c r="B248" i="3"/>
  <c r="O247" i="3"/>
  <c r="N247" i="3"/>
  <c r="M247" i="3"/>
  <c r="L247" i="3"/>
  <c r="K247" i="3"/>
  <c r="H247" i="3"/>
  <c r="B247" i="3"/>
  <c r="O246" i="3"/>
  <c r="N246" i="3"/>
  <c r="M246" i="3"/>
  <c r="L246" i="3"/>
  <c r="K246" i="3"/>
  <c r="H246" i="3"/>
  <c r="B246" i="3"/>
  <c r="O245" i="3"/>
  <c r="N245" i="3"/>
  <c r="M245" i="3"/>
  <c r="L245" i="3"/>
  <c r="K245" i="3"/>
  <c r="H245" i="3"/>
  <c r="B245" i="3"/>
  <c r="O244" i="3"/>
  <c r="N244" i="3"/>
  <c r="M244" i="3"/>
  <c r="L244" i="3"/>
  <c r="K244" i="3"/>
  <c r="H244" i="3"/>
  <c r="B244" i="3"/>
  <c r="O243" i="3"/>
  <c r="N243" i="3"/>
  <c r="M243" i="3"/>
  <c r="L243" i="3"/>
  <c r="K243" i="3"/>
  <c r="H243" i="3"/>
  <c r="B243" i="3"/>
  <c r="O242" i="3"/>
  <c r="N242" i="3"/>
  <c r="M242" i="3"/>
  <c r="L242" i="3"/>
  <c r="K242" i="3"/>
  <c r="H242" i="3"/>
  <c r="B242" i="3"/>
  <c r="O241" i="3"/>
  <c r="N241" i="3"/>
  <c r="M241" i="3"/>
  <c r="L241" i="3"/>
  <c r="K241" i="3"/>
  <c r="H241" i="3"/>
  <c r="B241" i="3"/>
  <c r="O240" i="3"/>
  <c r="N240" i="3"/>
  <c r="M240" i="3"/>
  <c r="L240" i="3"/>
  <c r="K240" i="3"/>
  <c r="H240" i="3"/>
  <c r="B240" i="3"/>
  <c r="O239" i="3"/>
  <c r="N239" i="3"/>
  <c r="M239" i="3"/>
  <c r="L239" i="3"/>
  <c r="K239" i="3"/>
  <c r="H239" i="3"/>
  <c r="B239" i="3"/>
  <c r="O238" i="3"/>
  <c r="N238" i="3"/>
  <c r="M238" i="3"/>
  <c r="L238" i="3"/>
  <c r="K238" i="3"/>
  <c r="H238" i="3"/>
  <c r="B238" i="3"/>
  <c r="O237" i="3"/>
  <c r="N237" i="3"/>
  <c r="M237" i="3"/>
  <c r="L237" i="3"/>
  <c r="K237" i="3"/>
  <c r="H237" i="3"/>
  <c r="B237" i="3"/>
  <c r="O236" i="3"/>
  <c r="N236" i="3"/>
  <c r="M236" i="3"/>
  <c r="L236" i="3"/>
  <c r="K236" i="3"/>
  <c r="H236" i="3"/>
  <c r="B236" i="3"/>
  <c r="O235" i="3"/>
  <c r="N235" i="3"/>
  <c r="M235" i="3"/>
  <c r="L235" i="3"/>
  <c r="K235" i="3"/>
  <c r="H235" i="3"/>
  <c r="B235" i="3"/>
  <c r="O234" i="3"/>
  <c r="N234" i="3"/>
  <c r="M234" i="3"/>
  <c r="L234" i="3"/>
  <c r="K234" i="3"/>
  <c r="H234" i="3"/>
  <c r="B234" i="3"/>
  <c r="O233" i="3"/>
  <c r="N233" i="3"/>
  <c r="M233" i="3"/>
  <c r="L233" i="3"/>
  <c r="K233" i="3"/>
  <c r="H233" i="3"/>
  <c r="B233" i="3"/>
  <c r="O232" i="3"/>
  <c r="N232" i="3"/>
  <c r="M232" i="3"/>
  <c r="L232" i="3"/>
  <c r="K232" i="3"/>
  <c r="H232" i="3"/>
  <c r="B232" i="3"/>
  <c r="O231" i="3"/>
  <c r="N231" i="3"/>
  <c r="M231" i="3"/>
  <c r="L231" i="3"/>
  <c r="K231" i="3"/>
  <c r="H231" i="3"/>
  <c r="B231" i="3"/>
  <c r="O230" i="3"/>
  <c r="N230" i="3"/>
  <c r="M230" i="3"/>
  <c r="L230" i="3"/>
  <c r="K230" i="3"/>
  <c r="H230" i="3"/>
  <c r="B230" i="3"/>
  <c r="O229" i="3"/>
  <c r="N229" i="3"/>
  <c r="M229" i="3"/>
  <c r="L229" i="3"/>
  <c r="K229" i="3"/>
  <c r="H229" i="3"/>
  <c r="B229" i="3"/>
  <c r="O228" i="3"/>
  <c r="N228" i="3"/>
  <c r="M228" i="3"/>
  <c r="L228" i="3"/>
  <c r="K228" i="3"/>
  <c r="H228" i="3"/>
  <c r="B228" i="3"/>
  <c r="O227" i="3"/>
  <c r="N227" i="3"/>
  <c r="M227" i="3"/>
  <c r="L227" i="3"/>
  <c r="K227" i="3"/>
  <c r="H227" i="3"/>
  <c r="B227" i="3"/>
  <c r="O226" i="3"/>
  <c r="N226" i="3"/>
  <c r="M226" i="3"/>
  <c r="L226" i="3"/>
  <c r="K226" i="3"/>
  <c r="H226" i="3"/>
  <c r="B226" i="3"/>
  <c r="O225" i="3"/>
  <c r="N225" i="3"/>
  <c r="M225" i="3"/>
  <c r="L225" i="3"/>
  <c r="K225" i="3"/>
  <c r="H225" i="3"/>
  <c r="B225" i="3"/>
  <c r="O224" i="3"/>
  <c r="N224" i="3"/>
  <c r="M224" i="3"/>
  <c r="L224" i="3"/>
  <c r="K224" i="3"/>
  <c r="H224" i="3"/>
  <c r="B224" i="3"/>
  <c r="O223" i="3"/>
  <c r="N223" i="3"/>
  <c r="M223" i="3"/>
  <c r="L223" i="3"/>
  <c r="K223" i="3"/>
  <c r="H223" i="3"/>
  <c r="B223" i="3"/>
  <c r="O222" i="3"/>
  <c r="N222" i="3"/>
  <c r="M222" i="3"/>
  <c r="L222" i="3"/>
  <c r="K222" i="3"/>
  <c r="H222" i="3"/>
  <c r="B222" i="3"/>
  <c r="O221" i="3"/>
  <c r="N221" i="3"/>
  <c r="M221" i="3"/>
  <c r="L221" i="3"/>
  <c r="K221" i="3"/>
  <c r="H221" i="3"/>
  <c r="B221" i="3"/>
  <c r="O220" i="3"/>
  <c r="N220" i="3"/>
  <c r="M220" i="3"/>
  <c r="L220" i="3"/>
  <c r="K220" i="3"/>
  <c r="H220" i="3"/>
  <c r="B220" i="3"/>
  <c r="O219" i="3"/>
  <c r="N219" i="3"/>
  <c r="M219" i="3"/>
  <c r="L219" i="3"/>
  <c r="K219" i="3"/>
  <c r="H219" i="3"/>
  <c r="B219" i="3"/>
  <c r="O218" i="3"/>
  <c r="N218" i="3"/>
  <c r="M218" i="3"/>
  <c r="L218" i="3"/>
  <c r="K218" i="3"/>
  <c r="H218" i="3"/>
  <c r="B218" i="3"/>
  <c r="O217" i="3"/>
  <c r="N217" i="3"/>
  <c r="M217" i="3"/>
  <c r="L217" i="3"/>
  <c r="K217" i="3"/>
  <c r="H217" i="3"/>
  <c r="B217" i="3"/>
  <c r="O216" i="3"/>
  <c r="N216" i="3"/>
  <c r="M216" i="3"/>
  <c r="L216" i="3"/>
  <c r="K216" i="3"/>
  <c r="H216" i="3"/>
  <c r="B216" i="3"/>
  <c r="O215" i="3"/>
  <c r="N215" i="3"/>
  <c r="M215" i="3"/>
  <c r="L215" i="3"/>
  <c r="K215" i="3"/>
  <c r="H215" i="3"/>
  <c r="B215" i="3"/>
  <c r="O214" i="3"/>
  <c r="N214" i="3"/>
  <c r="M214" i="3"/>
  <c r="L214" i="3"/>
  <c r="K214" i="3"/>
  <c r="H214" i="3"/>
  <c r="B214" i="3"/>
  <c r="O213" i="3"/>
  <c r="N213" i="3"/>
  <c r="M213" i="3"/>
  <c r="L213" i="3"/>
  <c r="K213" i="3"/>
  <c r="H213" i="3"/>
  <c r="B213" i="3"/>
  <c r="O212" i="3"/>
  <c r="N212" i="3"/>
  <c r="M212" i="3"/>
  <c r="L212" i="3"/>
  <c r="K212" i="3"/>
  <c r="H212" i="3"/>
  <c r="B212" i="3"/>
  <c r="O211" i="3"/>
  <c r="N211" i="3"/>
  <c r="M211" i="3"/>
  <c r="L211" i="3"/>
  <c r="K211" i="3"/>
  <c r="H211" i="3"/>
  <c r="B211" i="3"/>
  <c r="O210" i="3"/>
  <c r="N210" i="3"/>
  <c r="M210" i="3"/>
  <c r="L210" i="3"/>
  <c r="K210" i="3"/>
  <c r="H210" i="3"/>
  <c r="B210" i="3"/>
  <c r="O209" i="3"/>
  <c r="N209" i="3"/>
  <c r="M209" i="3"/>
  <c r="L209" i="3"/>
  <c r="K209" i="3"/>
  <c r="H209" i="3"/>
  <c r="B209" i="3"/>
  <c r="O208" i="3"/>
  <c r="N208" i="3"/>
  <c r="M208" i="3"/>
  <c r="L208" i="3"/>
  <c r="K208" i="3"/>
  <c r="H208" i="3"/>
  <c r="B208" i="3"/>
  <c r="O207" i="3"/>
  <c r="N207" i="3"/>
  <c r="M207" i="3"/>
  <c r="L207" i="3"/>
  <c r="K207" i="3"/>
  <c r="H207" i="3"/>
  <c r="B207" i="3"/>
  <c r="O206" i="3"/>
  <c r="N206" i="3"/>
  <c r="M206" i="3"/>
  <c r="L206" i="3"/>
  <c r="K206" i="3"/>
  <c r="H206" i="3"/>
  <c r="B206" i="3"/>
  <c r="O205" i="3"/>
  <c r="N205" i="3"/>
  <c r="M205" i="3"/>
  <c r="L205" i="3"/>
  <c r="K205" i="3"/>
  <c r="H205" i="3"/>
  <c r="B205" i="3"/>
  <c r="O204" i="3"/>
  <c r="N204" i="3"/>
  <c r="M204" i="3"/>
  <c r="L204" i="3"/>
  <c r="K204" i="3"/>
  <c r="H204" i="3"/>
  <c r="B204" i="3"/>
  <c r="O203" i="3"/>
  <c r="N203" i="3"/>
  <c r="M203" i="3"/>
  <c r="L203" i="3"/>
  <c r="K203" i="3"/>
  <c r="H203" i="3"/>
  <c r="B203" i="3"/>
  <c r="O202" i="3"/>
  <c r="N202" i="3"/>
  <c r="M202" i="3"/>
  <c r="L202" i="3"/>
  <c r="K202" i="3"/>
  <c r="H202" i="3"/>
  <c r="B202" i="3"/>
  <c r="O201" i="3"/>
  <c r="N201" i="3"/>
  <c r="M201" i="3"/>
  <c r="L201" i="3"/>
  <c r="K201" i="3"/>
  <c r="H201" i="3"/>
  <c r="B201" i="3"/>
  <c r="O200" i="3"/>
  <c r="N200" i="3"/>
  <c r="M200" i="3"/>
  <c r="L200" i="3"/>
  <c r="K200" i="3"/>
  <c r="H200" i="3"/>
  <c r="B200" i="3"/>
  <c r="O199" i="3"/>
  <c r="N199" i="3"/>
  <c r="M199" i="3"/>
  <c r="L199" i="3"/>
  <c r="K199" i="3"/>
  <c r="H199" i="3"/>
  <c r="B199" i="3"/>
  <c r="O198" i="3"/>
  <c r="N198" i="3"/>
  <c r="M198" i="3"/>
  <c r="L198" i="3"/>
  <c r="K198" i="3"/>
  <c r="H198" i="3"/>
  <c r="B198" i="3"/>
  <c r="O197" i="3"/>
  <c r="N197" i="3"/>
  <c r="M197" i="3"/>
  <c r="L197" i="3"/>
  <c r="K197" i="3"/>
  <c r="H197" i="3"/>
  <c r="B197" i="3"/>
  <c r="O196" i="3"/>
  <c r="N196" i="3"/>
  <c r="M196" i="3"/>
  <c r="L196" i="3"/>
  <c r="K196" i="3"/>
  <c r="H196" i="3"/>
  <c r="B196" i="3"/>
  <c r="O195" i="3"/>
  <c r="N195" i="3"/>
  <c r="M195" i="3"/>
  <c r="L195" i="3"/>
  <c r="K195" i="3"/>
  <c r="H195" i="3"/>
  <c r="B195" i="3"/>
  <c r="O194" i="3"/>
  <c r="N194" i="3"/>
  <c r="M194" i="3"/>
  <c r="L194" i="3"/>
  <c r="K194" i="3"/>
  <c r="H194" i="3"/>
  <c r="B194" i="3"/>
  <c r="O193" i="3"/>
  <c r="N193" i="3"/>
  <c r="M193" i="3"/>
  <c r="L193" i="3"/>
  <c r="K193" i="3"/>
  <c r="H193" i="3"/>
  <c r="B193" i="3"/>
  <c r="O192" i="3"/>
  <c r="N192" i="3"/>
  <c r="M192" i="3"/>
  <c r="L192" i="3"/>
  <c r="K192" i="3"/>
  <c r="H192" i="3"/>
  <c r="B192" i="3"/>
  <c r="O191" i="3"/>
  <c r="N191" i="3"/>
  <c r="M191" i="3"/>
  <c r="L191" i="3"/>
  <c r="K191" i="3"/>
  <c r="H191" i="3"/>
  <c r="B191" i="3"/>
  <c r="O190" i="3"/>
  <c r="N190" i="3"/>
  <c r="M190" i="3"/>
  <c r="L190" i="3"/>
  <c r="K190" i="3"/>
  <c r="H190" i="3"/>
  <c r="B190" i="3"/>
  <c r="O189" i="3"/>
  <c r="N189" i="3"/>
  <c r="M189" i="3"/>
  <c r="L189" i="3"/>
  <c r="K189" i="3"/>
  <c r="H189" i="3"/>
  <c r="B189" i="3"/>
  <c r="O188" i="3"/>
  <c r="N188" i="3"/>
  <c r="M188" i="3"/>
  <c r="L188" i="3"/>
  <c r="K188" i="3"/>
  <c r="H188" i="3"/>
  <c r="B188" i="3"/>
  <c r="O187" i="3"/>
  <c r="N187" i="3"/>
  <c r="M187" i="3"/>
  <c r="L187" i="3"/>
  <c r="K187" i="3"/>
  <c r="H187" i="3"/>
  <c r="B187" i="3"/>
  <c r="O186" i="3"/>
  <c r="N186" i="3"/>
  <c r="M186" i="3"/>
  <c r="L186" i="3"/>
  <c r="K186" i="3"/>
  <c r="H186" i="3"/>
  <c r="B186" i="3"/>
  <c r="O185" i="3"/>
  <c r="N185" i="3"/>
  <c r="M185" i="3"/>
  <c r="L185" i="3"/>
  <c r="K185" i="3"/>
  <c r="H185" i="3"/>
  <c r="B185" i="3"/>
  <c r="O184" i="3"/>
  <c r="N184" i="3"/>
  <c r="M184" i="3"/>
  <c r="L184" i="3"/>
  <c r="K184" i="3"/>
  <c r="H184" i="3"/>
  <c r="B184" i="3"/>
  <c r="O183" i="3"/>
  <c r="N183" i="3"/>
  <c r="M183" i="3"/>
  <c r="L183" i="3"/>
  <c r="K183" i="3"/>
  <c r="H183" i="3"/>
  <c r="B183" i="3"/>
  <c r="O182" i="3"/>
  <c r="N182" i="3"/>
  <c r="M182" i="3"/>
  <c r="L182" i="3"/>
  <c r="K182" i="3"/>
  <c r="H182" i="3"/>
  <c r="B182" i="3"/>
  <c r="O181" i="3"/>
  <c r="N181" i="3"/>
  <c r="M181" i="3"/>
  <c r="L181" i="3"/>
  <c r="K181" i="3"/>
  <c r="H181" i="3"/>
  <c r="B181" i="3"/>
  <c r="O180" i="3"/>
  <c r="N180" i="3"/>
  <c r="M180" i="3"/>
  <c r="L180" i="3"/>
  <c r="K180" i="3"/>
  <c r="H180" i="3"/>
  <c r="B180" i="3"/>
  <c r="O179" i="3"/>
  <c r="N179" i="3"/>
  <c r="M179" i="3"/>
  <c r="L179" i="3"/>
  <c r="K179" i="3"/>
  <c r="H179" i="3"/>
  <c r="B179" i="3"/>
  <c r="O178" i="3"/>
  <c r="N178" i="3"/>
  <c r="M178" i="3"/>
  <c r="L178" i="3"/>
  <c r="K178" i="3"/>
  <c r="H178" i="3"/>
  <c r="B178" i="3"/>
  <c r="O177" i="3"/>
  <c r="N177" i="3"/>
  <c r="M177" i="3"/>
  <c r="L177" i="3"/>
  <c r="K177" i="3"/>
  <c r="H177" i="3"/>
  <c r="B177" i="3"/>
  <c r="O176" i="3"/>
  <c r="N176" i="3"/>
  <c r="M176" i="3"/>
  <c r="L176" i="3"/>
  <c r="K176" i="3"/>
  <c r="H176" i="3"/>
  <c r="B176" i="3"/>
  <c r="O175" i="3"/>
  <c r="N175" i="3"/>
  <c r="M175" i="3"/>
  <c r="L175" i="3"/>
  <c r="K175" i="3"/>
  <c r="H175" i="3"/>
  <c r="B175" i="3"/>
  <c r="O174" i="3"/>
  <c r="N174" i="3"/>
  <c r="M174" i="3"/>
  <c r="L174" i="3"/>
  <c r="K174" i="3"/>
  <c r="H174" i="3"/>
  <c r="B174" i="3"/>
  <c r="O173" i="3"/>
  <c r="N173" i="3"/>
  <c r="M173" i="3"/>
  <c r="L173" i="3"/>
  <c r="K173" i="3"/>
  <c r="H173" i="3"/>
  <c r="B173" i="3"/>
  <c r="O172" i="3"/>
  <c r="N172" i="3"/>
  <c r="M172" i="3"/>
  <c r="L172" i="3"/>
  <c r="K172" i="3"/>
  <c r="H172" i="3"/>
  <c r="B172" i="3"/>
  <c r="O171" i="3"/>
  <c r="N171" i="3"/>
  <c r="M171" i="3"/>
  <c r="L171" i="3"/>
  <c r="K171" i="3"/>
  <c r="H171" i="3"/>
  <c r="B171" i="3"/>
  <c r="O170" i="3"/>
  <c r="N170" i="3"/>
  <c r="M170" i="3"/>
  <c r="L170" i="3"/>
  <c r="K170" i="3"/>
  <c r="H170" i="3"/>
  <c r="B170" i="3"/>
  <c r="O169" i="3"/>
  <c r="N169" i="3"/>
  <c r="M169" i="3"/>
  <c r="L169" i="3"/>
  <c r="K169" i="3"/>
  <c r="H169" i="3"/>
  <c r="B169" i="3"/>
  <c r="O168" i="3"/>
  <c r="N168" i="3"/>
  <c r="M168" i="3"/>
  <c r="L168" i="3"/>
  <c r="K168" i="3"/>
  <c r="H168" i="3"/>
  <c r="B168" i="3"/>
  <c r="O167" i="3"/>
  <c r="N167" i="3"/>
  <c r="M167" i="3"/>
  <c r="L167" i="3"/>
  <c r="K167" i="3"/>
  <c r="H167" i="3"/>
  <c r="B167" i="3"/>
  <c r="O166" i="3"/>
  <c r="N166" i="3"/>
  <c r="M166" i="3"/>
  <c r="L166" i="3"/>
  <c r="K166" i="3"/>
  <c r="H166" i="3"/>
  <c r="B166" i="3"/>
  <c r="O165" i="3"/>
  <c r="N165" i="3"/>
  <c r="M165" i="3"/>
  <c r="L165" i="3"/>
  <c r="K165" i="3"/>
  <c r="H165" i="3"/>
  <c r="B165" i="3"/>
  <c r="O164" i="3"/>
  <c r="N164" i="3"/>
  <c r="M164" i="3"/>
  <c r="L164" i="3"/>
  <c r="K164" i="3"/>
  <c r="H164" i="3"/>
  <c r="B164" i="3"/>
  <c r="O163" i="3"/>
  <c r="N163" i="3"/>
  <c r="M163" i="3"/>
  <c r="L163" i="3"/>
  <c r="K163" i="3"/>
  <c r="H163" i="3"/>
  <c r="B163" i="3"/>
  <c r="O162" i="3"/>
  <c r="N162" i="3"/>
  <c r="M162" i="3"/>
  <c r="L162" i="3"/>
  <c r="K162" i="3"/>
  <c r="H162" i="3"/>
  <c r="B162" i="3"/>
  <c r="O161" i="3"/>
  <c r="N161" i="3"/>
  <c r="M161" i="3"/>
  <c r="L161" i="3"/>
  <c r="K161" i="3"/>
  <c r="H161" i="3"/>
  <c r="B161" i="3"/>
  <c r="O160" i="3"/>
  <c r="N160" i="3"/>
  <c r="M160" i="3"/>
  <c r="L160" i="3"/>
  <c r="K160" i="3"/>
  <c r="H160" i="3"/>
  <c r="B160" i="3"/>
  <c r="O159" i="3"/>
  <c r="N159" i="3"/>
  <c r="M159" i="3"/>
  <c r="L159" i="3"/>
  <c r="K159" i="3"/>
  <c r="H159" i="3"/>
  <c r="B159" i="3"/>
  <c r="O158" i="3"/>
  <c r="N158" i="3"/>
  <c r="M158" i="3"/>
  <c r="L158" i="3"/>
  <c r="K158" i="3"/>
  <c r="H158" i="3"/>
  <c r="B158" i="3"/>
  <c r="O157" i="3"/>
  <c r="N157" i="3"/>
  <c r="M157" i="3"/>
  <c r="L157" i="3"/>
  <c r="K157" i="3"/>
  <c r="H157" i="3"/>
  <c r="B157" i="3"/>
  <c r="O156" i="3"/>
  <c r="N156" i="3"/>
  <c r="M156" i="3"/>
  <c r="L156" i="3"/>
  <c r="K156" i="3"/>
  <c r="H156" i="3"/>
  <c r="B156" i="3"/>
  <c r="O155" i="3"/>
  <c r="N155" i="3"/>
  <c r="M155" i="3"/>
  <c r="L155" i="3"/>
  <c r="K155" i="3"/>
  <c r="H155" i="3"/>
  <c r="B155" i="3"/>
  <c r="O154" i="3"/>
  <c r="N154" i="3"/>
  <c r="M154" i="3"/>
  <c r="L154" i="3"/>
  <c r="K154" i="3"/>
  <c r="H154" i="3"/>
  <c r="B154" i="3"/>
  <c r="O153" i="3"/>
  <c r="N153" i="3"/>
  <c r="M153" i="3"/>
  <c r="L153" i="3"/>
  <c r="K153" i="3"/>
  <c r="H153" i="3"/>
  <c r="B153" i="3"/>
  <c r="O152" i="3"/>
  <c r="N152" i="3"/>
  <c r="M152" i="3"/>
  <c r="L152" i="3"/>
  <c r="K152" i="3"/>
  <c r="H152" i="3"/>
  <c r="B152" i="3"/>
  <c r="O151" i="3"/>
  <c r="N151" i="3"/>
  <c r="M151" i="3"/>
  <c r="L151" i="3"/>
  <c r="K151" i="3"/>
  <c r="H151" i="3"/>
  <c r="B151" i="3"/>
  <c r="O150" i="3"/>
  <c r="N150" i="3"/>
  <c r="M150" i="3"/>
  <c r="L150" i="3"/>
  <c r="K150" i="3"/>
  <c r="H150" i="3"/>
  <c r="B150" i="3"/>
  <c r="O149" i="3"/>
  <c r="N149" i="3"/>
  <c r="M149" i="3"/>
  <c r="L149" i="3"/>
  <c r="K149" i="3"/>
  <c r="H149" i="3"/>
  <c r="B149" i="3"/>
  <c r="O148" i="3"/>
  <c r="N148" i="3"/>
  <c r="M148" i="3"/>
  <c r="L148" i="3"/>
  <c r="K148" i="3"/>
  <c r="H148" i="3"/>
  <c r="B148" i="3"/>
  <c r="O147" i="3"/>
  <c r="N147" i="3"/>
  <c r="M147" i="3"/>
  <c r="L147" i="3"/>
  <c r="K147" i="3"/>
  <c r="H147" i="3"/>
  <c r="B147" i="3"/>
  <c r="O146" i="3"/>
  <c r="N146" i="3"/>
  <c r="M146" i="3"/>
  <c r="L146" i="3"/>
  <c r="K146" i="3"/>
  <c r="H146" i="3"/>
  <c r="B146" i="3"/>
  <c r="O145" i="3"/>
  <c r="N145" i="3"/>
  <c r="M145" i="3"/>
  <c r="L145" i="3"/>
  <c r="K145" i="3"/>
  <c r="H145" i="3"/>
  <c r="B145" i="3"/>
  <c r="O144" i="3"/>
  <c r="N144" i="3"/>
  <c r="M144" i="3"/>
  <c r="L144" i="3"/>
  <c r="K144" i="3"/>
  <c r="H144" i="3"/>
  <c r="B144" i="3"/>
  <c r="O143" i="3"/>
  <c r="N143" i="3"/>
  <c r="M143" i="3"/>
  <c r="L143" i="3"/>
  <c r="K143" i="3"/>
  <c r="H143" i="3"/>
  <c r="B143" i="3"/>
  <c r="O142" i="3"/>
  <c r="N142" i="3"/>
  <c r="M142" i="3"/>
  <c r="L142" i="3"/>
  <c r="K142" i="3"/>
  <c r="H142" i="3"/>
  <c r="B142" i="3"/>
  <c r="O141" i="3"/>
  <c r="N141" i="3"/>
  <c r="M141" i="3"/>
  <c r="L141" i="3"/>
  <c r="K141" i="3"/>
  <c r="H141" i="3"/>
  <c r="B141" i="3"/>
  <c r="O140" i="3"/>
  <c r="N140" i="3"/>
  <c r="M140" i="3"/>
  <c r="L140" i="3"/>
  <c r="K140" i="3"/>
  <c r="H140" i="3"/>
  <c r="B140" i="3"/>
  <c r="O139" i="3"/>
  <c r="N139" i="3"/>
  <c r="M139" i="3"/>
  <c r="L139" i="3"/>
  <c r="K139" i="3"/>
  <c r="H139" i="3"/>
  <c r="B139" i="3"/>
  <c r="O138" i="3"/>
  <c r="N138" i="3"/>
  <c r="M138" i="3"/>
  <c r="L138" i="3"/>
  <c r="K138" i="3"/>
  <c r="H138" i="3"/>
  <c r="B138" i="3"/>
  <c r="O137" i="3"/>
  <c r="N137" i="3"/>
  <c r="M137" i="3"/>
  <c r="L137" i="3"/>
  <c r="K137" i="3"/>
  <c r="H137" i="3"/>
  <c r="B137" i="3"/>
  <c r="O136" i="3"/>
  <c r="N136" i="3"/>
  <c r="M136" i="3"/>
  <c r="L136" i="3"/>
  <c r="K136" i="3"/>
  <c r="H136" i="3"/>
  <c r="B136" i="3"/>
  <c r="O135" i="3"/>
  <c r="N135" i="3"/>
  <c r="M135" i="3"/>
  <c r="L135" i="3"/>
  <c r="K135" i="3"/>
  <c r="H135" i="3"/>
  <c r="B135" i="3"/>
  <c r="O134" i="3"/>
  <c r="N134" i="3"/>
  <c r="M134" i="3"/>
  <c r="L134" i="3"/>
  <c r="K134" i="3"/>
  <c r="H134" i="3"/>
  <c r="B134" i="3"/>
  <c r="O133" i="3"/>
  <c r="N133" i="3"/>
  <c r="M133" i="3"/>
  <c r="L133" i="3"/>
  <c r="K133" i="3"/>
  <c r="H133" i="3"/>
  <c r="B133" i="3"/>
  <c r="O132" i="3"/>
  <c r="N132" i="3"/>
  <c r="M132" i="3"/>
  <c r="L132" i="3"/>
  <c r="K132" i="3"/>
  <c r="H132" i="3"/>
  <c r="B132" i="3"/>
  <c r="O131" i="3"/>
  <c r="N131" i="3"/>
  <c r="M131" i="3"/>
  <c r="L131" i="3"/>
  <c r="K131" i="3"/>
  <c r="H131" i="3"/>
  <c r="B131" i="3"/>
  <c r="O130" i="3"/>
  <c r="N130" i="3"/>
  <c r="M130" i="3"/>
  <c r="L130" i="3"/>
  <c r="K130" i="3"/>
  <c r="H130" i="3"/>
  <c r="B130" i="3"/>
  <c r="O129" i="3"/>
  <c r="N129" i="3"/>
  <c r="M129" i="3"/>
  <c r="L129" i="3"/>
  <c r="K129" i="3"/>
  <c r="H129" i="3"/>
  <c r="B129" i="3"/>
  <c r="O128" i="3"/>
  <c r="N128" i="3"/>
  <c r="M128" i="3"/>
  <c r="L128" i="3"/>
  <c r="K128" i="3"/>
  <c r="H128" i="3"/>
  <c r="B128" i="3"/>
  <c r="O127" i="3"/>
  <c r="N127" i="3"/>
  <c r="M127" i="3"/>
  <c r="L127" i="3"/>
  <c r="K127" i="3"/>
  <c r="H127" i="3"/>
  <c r="B127" i="3"/>
  <c r="O126" i="3"/>
  <c r="N126" i="3"/>
  <c r="M126" i="3"/>
  <c r="L126" i="3"/>
  <c r="K126" i="3"/>
  <c r="H126" i="3"/>
  <c r="B126" i="3"/>
  <c r="O125" i="3"/>
  <c r="N125" i="3"/>
  <c r="M125" i="3"/>
  <c r="L125" i="3"/>
  <c r="K125" i="3"/>
  <c r="H125" i="3"/>
  <c r="B125" i="3"/>
  <c r="O124" i="3"/>
  <c r="N124" i="3"/>
  <c r="M124" i="3"/>
  <c r="L124" i="3"/>
  <c r="K124" i="3"/>
  <c r="H124" i="3"/>
  <c r="B124" i="3"/>
  <c r="O123" i="3"/>
  <c r="N123" i="3"/>
  <c r="M123" i="3"/>
  <c r="L123" i="3"/>
  <c r="K123" i="3"/>
  <c r="H123" i="3"/>
  <c r="B123" i="3"/>
  <c r="O122" i="3"/>
  <c r="N122" i="3"/>
  <c r="M122" i="3"/>
  <c r="L122" i="3"/>
  <c r="K122" i="3"/>
  <c r="H122" i="3"/>
  <c r="B122" i="3"/>
  <c r="O121" i="3"/>
  <c r="N121" i="3"/>
  <c r="M121" i="3"/>
  <c r="L121" i="3"/>
  <c r="K121" i="3"/>
  <c r="H121" i="3"/>
  <c r="B121" i="3"/>
  <c r="O120" i="3"/>
  <c r="N120" i="3"/>
  <c r="M120" i="3"/>
  <c r="L120" i="3"/>
  <c r="K120" i="3"/>
  <c r="H120" i="3"/>
  <c r="B120" i="3"/>
  <c r="O119" i="3"/>
  <c r="N119" i="3"/>
  <c r="M119" i="3"/>
  <c r="L119" i="3"/>
  <c r="K119" i="3"/>
  <c r="H119" i="3"/>
  <c r="B119" i="3"/>
  <c r="O118" i="3"/>
  <c r="N118" i="3"/>
  <c r="M118" i="3"/>
  <c r="L118" i="3"/>
  <c r="K118" i="3"/>
  <c r="H118" i="3"/>
  <c r="B118" i="3"/>
  <c r="O117" i="3"/>
  <c r="N117" i="3"/>
  <c r="M117" i="3"/>
  <c r="L117" i="3"/>
  <c r="K117" i="3"/>
  <c r="H117" i="3"/>
  <c r="B117" i="3"/>
  <c r="O116" i="3"/>
  <c r="N116" i="3"/>
  <c r="M116" i="3"/>
  <c r="L116" i="3"/>
  <c r="K116" i="3"/>
  <c r="H116" i="3"/>
  <c r="B116" i="3"/>
  <c r="O115" i="3"/>
  <c r="N115" i="3"/>
  <c r="M115" i="3"/>
  <c r="L115" i="3"/>
  <c r="K115" i="3"/>
  <c r="H115" i="3"/>
  <c r="B115" i="3"/>
  <c r="O114" i="3"/>
  <c r="N114" i="3"/>
  <c r="M114" i="3"/>
  <c r="L114" i="3"/>
  <c r="K114" i="3"/>
  <c r="H114" i="3"/>
  <c r="B114" i="3"/>
  <c r="O113" i="3"/>
  <c r="N113" i="3"/>
  <c r="M113" i="3"/>
  <c r="L113" i="3"/>
  <c r="K113" i="3"/>
  <c r="H113" i="3"/>
  <c r="B113" i="3"/>
  <c r="O112" i="3"/>
  <c r="N112" i="3"/>
  <c r="M112" i="3"/>
  <c r="L112" i="3"/>
  <c r="K112" i="3"/>
  <c r="H112" i="3"/>
  <c r="B112" i="3"/>
  <c r="O111" i="3"/>
  <c r="N111" i="3"/>
  <c r="M111" i="3"/>
  <c r="L111" i="3"/>
  <c r="K111" i="3"/>
  <c r="H111" i="3"/>
  <c r="B111" i="3"/>
  <c r="O110" i="3"/>
  <c r="N110" i="3"/>
  <c r="M110" i="3"/>
  <c r="L110" i="3"/>
  <c r="K110" i="3"/>
  <c r="H110" i="3"/>
  <c r="B110" i="3"/>
  <c r="O109" i="3"/>
  <c r="N109" i="3"/>
  <c r="M109" i="3"/>
  <c r="L109" i="3"/>
  <c r="K109" i="3"/>
  <c r="H109" i="3"/>
  <c r="B109" i="3"/>
  <c r="O108" i="3"/>
  <c r="N108" i="3"/>
  <c r="M108" i="3"/>
  <c r="L108" i="3"/>
  <c r="K108" i="3"/>
  <c r="H108" i="3"/>
  <c r="B108" i="3"/>
  <c r="O107" i="3"/>
  <c r="N107" i="3"/>
  <c r="M107" i="3"/>
  <c r="L107" i="3"/>
  <c r="K107" i="3"/>
  <c r="H107" i="3"/>
  <c r="B107" i="3"/>
  <c r="O106" i="3"/>
  <c r="N106" i="3"/>
  <c r="M106" i="3"/>
  <c r="L106" i="3"/>
  <c r="K106" i="3"/>
  <c r="H106" i="3"/>
  <c r="B106" i="3"/>
  <c r="O105" i="3"/>
  <c r="N105" i="3"/>
  <c r="M105" i="3"/>
  <c r="L105" i="3"/>
  <c r="K105" i="3"/>
  <c r="H105" i="3"/>
  <c r="B105" i="3"/>
  <c r="O104" i="3"/>
  <c r="N104" i="3"/>
  <c r="M104" i="3"/>
  <c r="L104" i="3"/>
  <c r="K104" i="3"/>
  <c r="H104" i="3"/>
  <c r="B104" i="3"/>
  <c r="O103" i="3"/>
  <c r="N103" i="3"/>
  <c r="M103" i="3"/>
  <c r="L103" i="3"/>
  <c r="K103" i="3"/>
  <c r="H103" i="3"/>
  <c r="B103" i="3"/>
  <c r="O102" i="3"/>
  <c r="N102" i="3"/>
  <c r="M102" i="3"/>
  <c r="L102" i="3"/>
  <c r="K102" i="3"/>
  <c r="H102" i="3"/>
  <c r="B102" i="3"/>
  <c r="O101" i="3"/>
  <c r="N101" i="3"/>
  <c r="M101" i="3"/>
  <c r="L101" i="3"/>
  <c r="K101" i="3"/>
  <c r="H101" i="3"/>
  <c r="B101" i="3"/>
  <c r="O100" i="3"/>
  <c r="N100" i="3"/>
  <c r="M100" i="3"/>
  <c r="L100" i="3"/>
  <c r="K100" i="3"/>
  <c r="H100" i="3"/>
  <c r="B100" i="3"/>
  <c r="O99" i="3"/>
  <c r="N99" i="3"/>
  <c r="M99" i="3"/>
  <c r="L99" i="3"/>
  <c r="K99" i="3"/>
  <c r="H99" i="3"/>
  <c r="B99" i="3"/>
  <c r="O98" i="3"/>
  <c r="N98" i="3"/>
  <c r="M98" i="3"/>
  <c r="L98" i="3"/>
  <c r="K98" i="3"/>
  <c r="H98" i="3"/>
  <c r="B98" i="3"/>
  <c r="O97" i="3"/>
  <c r="N97" i="3"/>
  <c r="M97" i="3"/>
  <c r="L97" i="3"/>
  <c r="K97" i="3"/>
  <c r="H97" i="3"/>
  <c r="B97" i="3"/>
  <c r="O96" i="3"/>
  <c r="N96" i="3"/>
  <c r="M96" i="3"/>
  <c r="L96" i="3"/>
  <c r="K96" i="3"/>
  <c r="H96" i="3"/>
  <c r="B96" i="3"/>
  <c r="O95" i="3"/>
  <c r="N95" i="3"/>
  <c r="M95" i="3"/>
  <c r="L95" i="3"/>
  <c r="K95" i="3"/>
  <c r="H95" i="3"/>
  <c r="B95" i="3"/>
  <c r="O94" i="3"/>
  <c r="N94" i="3"/>
  <c r="M94" i="3"/>
  <c r="L94" i="3"/>
  <c r="K94" i="3"/>
  <c r="H94" i="3"/>
  <c r="B94" i="3"/>
  <c r="O93" i="3"/>
  <c r="N93" i="3"/>
  <c r="M93" i="3"/>
  <c r="L93" i="3"/>
  <c r="K93" i="3"/>
  <c r="H93" i="3"/>
  <c r="B93" i="3"/>
  <c r="O92" i="3"/>
  <c r="N92" i="3"/>
  <c r="M92" i="3"/>
  <c r="L92" i="3"/>
  <c r="K92" i="3"/>
  <c r="H92" i="3"/>
  <c r="B92" i="3"/>
  <c r="O91" i="3"/>
  <c r="N91" i="3"/>
  <c r="M91" i="3"/>
  <c r="L91" i="3"/>
  <c r="K91" i="3"/>
  <c r="H91" i="3"/>
  <c r="B91" i="3"/>
  <c r="O90" i="3"/>
  <c r="N90" i="3"/>
  <c r="M90" i="3"/>
  <c r="L90" i="3"/>
  <c r="K90" i="3"/>
  <c r="H90" i="3"/>
  <c r="B90" i="3"/>
  <c r="O89" i="3"/>
  <c r="N89" i="3"/>
  <c r="M89" i="3"/>
  <c r="L89" i="3"/>
  <c r="K89" i="3"/>
  <c r="H89" i="3"/>
  <c r="B89" i="3"/>
  <c r="O88" i="3"/>
  <c r="N88" i="3"/>
  <c r="M88" i="3"/>
  <c r="L88" i="3"/>
  <c r="K88" i="3"/>
  <c r="H88" i="3"/>
  <c r="B88" i="3"/>
  <c r="O87" i="3"/>
  <c r="N87" i="3"/>
  <c r="M87" i="3"/>
  <c r="L87" i="3"/>
  <c r="K87" i="3"/>
  <c r="H87" i="3"/>
  <c r="B87" i="3"/>
  <c r="O86" i="3"/>
  <c r="N86" i="3"/>
  <c r="M86" i="3"/>
  <c r="L86" i="3"/>
  <c r="K86" i="3"/>
  <c r="H86" i="3"/>
  <c r="B86" i="3"/>
  <c r="O85" i="3"/>
  <c r="N85" i="3"/>
  <c r="M85" i="3"/>
  <c r="L85" i="3"/>
  <c r="K85" i="3"/>
  <c r="H85" i="3"/>
  <c r="B85" i="3"/>
  <c r="O84" i="3"/>
  <c r="N84" i="3"/>
  <c r="M84" i="3"/>
  <c r="L84" i="3"/>
  <c r="K84" i="3"/>
  <c r="H84" i="3"/>
  <c r="B84" i="3"/>
  <c r="O83" i="3"/>
  <c r="N83" i="3"/>
  <c r="M83" i="3"/>
  <c r="L83" i="3"/>
  <c r="K83" i="3"/>
  <c r="H83" i="3"/>
  <c r="B83" i="3"/>
  <c r="O82" i="3"/>
  <c r="N82" i="3"/>
  <c r="M82" i="3"/>
  <c r="L82" i="3"/>
  <c r="K82" i="3"/>
  <c r="H82" i="3"/>
  <c r="B82" i="3"/>
  <c r="O81" i="3"/>
  <c r="N81" i="3"/>
  <c r="M81" i="3"/>
  <c r="L81" i="3"/>
  <c r="K81" i="3"/>
  <c r="H81" i="3"/>
  <c r="B81" i="3"/>
  <c r="O80" i="3"/>
  <c r="N80" i="3"/>
  <c r="M80" i="3"/>
  <c r="L80" i="3"/>
  <c r="K80" i="3"/>
  <c r="H80" i="3"/>
  <c r="B80" i="3"/>
  <c r="O79" i="3"/>
  <c r="N79" i="3"/>
  <c r="M79" i="3"/>
  <c r="L79" i="3"/>
  <c r="K79" i="3"/>
  <c r="H79" i="3"/>
  <c r="B79" i="3"/>
  <c r="O78" i="3"/>
  <c r="N78" i="3"/>
  <c r="M78" i="3"/>
  <c r="L78" i="3"/>
  <c r="K78" i="3"/>
  <c r="H78" i="3"/>
  <c r="B78" i="3"/>
  <c r="O77" i="3"/>
  <c r="N77" i="3"/>
  <c r="M77" i="3"/>
  <c r="L77" i="3"/>
  <c r="K77" i="3"/>
  <c r="H77" i="3"/>
  <c r="B77" i="3"/>
  <c r="O76" i="3"/>
  <c r="N76" i="3"/>
  <c r="M76" i="3"/>
  <c r="L76" i="3"/>
  <c r="K76" i="3"/>
  <c r="H76" i="3"/>
  <c r="B76" i="3"/>
  <c r="O75" i="3"/>
  <c r="N75" i="3"/>
  <c r="M75" i="3"/>
  <c r="L75" i="3"/>
  <c r="K75" i="3"/>
  <c r="H75" i="3"/>
  <c r="B75" i="3"/>
  <c r="O74" i="3"/>
  <c r="N74" i="3"/>
  <c r="M74" i="3"/>
  <c r="L74" i="3"/>
  <c r="K74" i="3"/>
  <c r="H74" i="3"/>
  <c r="B74" i="3"/>
  <c r="O73" i="3"/>
  <c r="N73" i="3"/>
  <c r="M73" i="3"/>
  <c r="L73" i="3"/>
  <c r="K73" i="3"/>
  <c r="H73" i="3"/>
  <c r="B73" i="3"/>
  <c r="O72" i="3"/>
  <c r="N72" i="3"/>
  <c r="M72" i="3"/>
  <c r="L72" i="3"/>
  <c r="K72" i="3"/>
  <c r="H72" i="3"/>
  <c r="B72" i="3"/>
  <c r="O71" i="3"/>
  <c r="N71" i="3"/>
  <c r="M71" i="3"/>
  <c r="L71" i="3"/>
  <c r="K71" i="3"/>
  <c r="H71" i="3"/>
  <c r="B71" i="3"/>
  <c r="O70" i="3"/>
  <c r="N70" i="3"/>
  <c r="M70" i="3"/>
  <c r="L70" i="3"/>
  <c r="K70" i="3"/>
  <c r="H70" i="3"/>
  <c r="B70" i="3"/>
  <c r="O69" i="3"/>
  <c r="N69" i="3"/>
  <c r="M69" i="3"/>
  <c r="L69" i="3"/>
  <c r="K69" i="3"/>
  <c r="H69" i="3"/>
  <c r="B69" i="3"/>
  <c r="O68" i="3"/>
  <c r="N68" i="3"/>
  <c r="M68" i="3"/>
  <c r="L68" i="3"/>
  <c r="K68" i="3"/>
  <c r="H68" i="3"/>
  <c r="B68" i="3"/>
  <c r="O67" i="3"/>
  <c r="N67" i="3"/>
  <c r="M67" i="3"/>
  <c r="L67" i="3"/>
  <c r="K67" i="3"/>
  <c r="H67" i="3"/>
  <c r="B67" i="3"/>
  <c r="O66" i="3"/>
  <c r="N66" i="3"/>
  <c r="M66" i="3"/>
  <c r="L66" i="3"/>
  <c r="K66" i="3"/>
  <c r="H66" i="3"/>
  <c r="B66" i="3"/>
  <c r="O65" i="3"/>
  <c r="N65" i="3"/>
  <c r="M65" i="3"/>
  <c r="L65" i="3"/>
  <c r="K65" i="3"/>
  <c r="H65" i="3"/>
  <c r="B65" i="3"/>
  <c r="O64" i="3"/>
  <c r="N64" i="3"/>
  <c r="M64" i="3"/>
  <c r="L64" i="3"/>
  <c r="K64" i="3"/>
  <c r="H64" i="3"/>
  <c r="B64" i="3"/>
  <c r="O63" i="3"/>
  <c r="N63" i="3"/>
  <c r="M63" i="3"/>
  <c r="L63" i="3"/>
  <c r="K63" i="3"/>
  <c r="H63" i="3"/>
  <c r="B63" i="3"/>
  <c r="O62" i="3"/>
  <c r="N62" i="3"/>
  <c r="M62" i="3"/>
  <c r="L62" i="3"/>
  <c r="K62" i="3"/>
  <c r="H62" i="3"/>
  <c r="B62" i="3"/>
  <c r="O61" i="3"/>
  <c r="N61" i="3"/>
  <c r="M61" i="3"/>
  <c r="L61" i="3"/>
  <c r="K61" i="3"/>
  <c r="H61" i="3"/>
  <c r="B61" i="3"/>
  <c r="O60" i="3"/>
  <c r="N60" i="3"/>
  <c r="M60" i="3"/>
  <c r="L60" i="3"/>
  <c r="K60" i="3"/>
  <c r="H60" i="3"/>
  <c r="B60" i="3"/>
  <c r="O59" i="3"/>
  <c r="N59" i="3"/>
  <c r="M59" i="3"/>
  <c r="L59" i="3"/>
  <c r="K59" i="3"/>
  <c r="H59" i="3"/>
  <c r="B59" i="3"/>
  <c r="O58" i="3"/>
  <c r="N58" i="3"/>
  <c r="M58" i="3"/>
  <c r="L58" i="3"/>
  <c r="K58" i="3"/>
  <c r="H58" i="3"/>
  <c r="B58" i="3"/>
  <c r="O57" i="3"/>
  <c r="N57" i="3"/>
  <c r="M57" i="3"/>
  <c r="L57" i="3"/>
  <c r="K57" i="3"/>
  <c r="H57" i="3"/>
  <c r="B57" i="3"/>
  <c r="O56" i="3"/>
  <c r="N56" i="3"/>
  <c r="M56" i="3"/>
  <c r="L56" i="3"/>
  <c r="K56" i="3"/>
  <c r="H56" i="3"/>
  <c r="B56" i="3"/>
  <c r="O55" i="3"/>
  <c r="N55" i="3"/>
  <c r="M55" i="3"/>
  <c r="L55" i="3"/>
  <c r="K55" i="3"/>
  <c r="H55" i="3"/>
  <c r="B55" i="3"/>
  <c r="O54" i="3"/>
  <c r="N54" i="3"/>
  <c r="M54" i="3"/>
  <c r="L54" i="3"/>
  <c r="K54" i="3"/>
  <c r="H54" i="3"/>
  <c r="B54" i="3"/>
  <c r="O53" i="3"/>
  <c r="N53" i="3"/>
  <c r="M53" i="3"/>
  <c r="L53" i="3"/>
  <c r="K53" i="3"/>
  <c r="H53" i="3"/>
  <c r="B53" i="3"/>
  <c r="O52" i="3"/>
  <c r="N52" i="3"/>
  <c r="M52" i="3"/>
  <c r="L52" i="3"/>
  <c r="K52" i="3"/>
  <c r="H52" i="3"/>
  <c r="B52" i="3"/>
  <c r="O51" i="3"/>
  <c r="N51" i="3"/>
  <c r="M51" i="3"/>
  <c r="L51" i="3"/>
  <c r="K51" i="3"/>
  <c r="H51" i="3"/>
  <c r="B51" i="3"/>
  <c r="O50" i="3"/>
  <c r="N50" i="3"/>
  <c r="M50" i="3"/>
  <c r="L50" i="3"/>
  <c r="K50" i="3"/>
  <c r="H50" i="3"/>
  <c r="B50" i="3"/>
  <c r="O49" i="3"/>
  <c r="N49" i="3"/>
  <c r="M49" i="3"/>
  <c r="L49" i="3"/>
  <c r="K49" i="3"/>
  <c r="H49" i="3"/>
  <c r="B49" i="3"/>
  <c r="O48" i="3"/>
  <c r="N48" i="3"/>
  <c r="M48" i="3"/>
  <c r="L48" i="3"/>
  <c r="K48" i="3"/>
  <c r="H48" i="3"/>
  <c r="B48" i="3"/>
  <c r="O47" i="3"/>
  <c r="N47" i="3"/>
  <c r="M47" i="3"/>
  <c r="L47" i="3"/>
  <c r="K47" i="3"/>
  <c r="H47" i="3"/>
  <c r="B47" i="3"/>
  <c r="O46" i="3"/>
  <c r="N46" i="3"/>
  <c r="M46" i="3"/>
  <c r="L46" i="3"/>
  <c r="K46" i="3"/>
  <c r="H46" i="3"/>
  <c r="B46" i="3"/>
  <c r="O45" i="3"/>
  <c r="N45" i="3"/>
  <c r="M45" i="3"/>
  <c r="L45" i="3"/>
  <c r="K45" i="3"/>
  <c r="H45" i="3"/>
  <c r="B45" i="3"/>
  <c r="O44" i="3"/>
  <c r="N44" i="3"/>
  <c r="M44" i="3"/>
  <c r="L44" i="3"/>
  <c r="K44" i="3"/>
  <c r="H44" i="3"/>
  <c r="B44" i="3"/>
  <c r="O43" i="3"/>
  <c r="N43" i="3"/>
  <c r="M43" i="3"/>
  <c r="L43" i="3"/>
  <c r="K43" i="3"/>
  <c r="H43" i="3"/>
  <c r="B43" i="3"/>
  <c r="O42" i="3"/>
  <c r="N42" i="3"/>
  <c r="M42" i="3"/>
  <c r="L42" i="3"/>
  <c r="K42" i="3"/>
  <c r="H42" i="3"/>
  <c r="B42" i="3"/>
  <c r="O41" i="3"/>
  <c r="N41" i="3"/>
  <c r="M41" i="3"/>
  <c r="L41" i="3"/>
  <c r="K41" i="3"/>
  <c r="H41" i="3"/>
  <c r="B41" i="3"/>
  <c r="O40" i="3"/>
  <c r="N40" i="3"/>
  <c r="M40" i="3"/>
  <c r="L40" i="3"/>
  <c r="K40" i="3"/>
  <c r="H40" i="3"/>
  <c r="B40" i="3"/>
  <c r="O39" i="3"/>
  <c r="N39" i="3"/>
  <c r="M39" i="3"/>
  <c r="L39" i="3"/>
  <c r="K39" i="3"/>
  <c r="H39" i="3"/>
  <c r="B39" i="3"/>
  <c r="O38" i="3"/>
  <c r="N38" i="3"/>
  <c r="M38" i="3"/>
  <c r="L38" i="3"/>
  <c r="K38" i="3"/>
  <c r="H38" i="3"/>
  <c r="B38" i="3"/>
  <c r="O37" i="3"/>
  <c r="N37" i="3"/>
  <c r="M37" i="3"/>
  <c r="L37" i="3"/>
  <c r="K37" i="3"/>
  <c r="H37" i="3"/>
  <c r="B37" i="3"/>
  <c r="O36" i="3"/>
  <c r="N36" i="3"/>
  <c r="M36" i="3"/>
  <c r="L36" i="3"/>
  <c r="K36" i="3"/>
  <c r="H36" i="3"/>
  <c r="B36" i="3"/>
  <c r="O35" i="3"/>
  <c r="N35" i="3"/>
  <c r="M35" i="3"/>
  <c r="L35" i="3"/>
  <c r="K35" i="3"/>
  <c r="H35" i="3"/>
  <c r="B35" i="3"/>
  <c r="O34" i="3"/>
  <c r="N34" i="3"/>
  <c r="M34" i="3"/>
  <c r="L34" i="3"/>
  <c r="K34" i="3"/>
  <c r="H34" i="3"/>
  <c r="B34" i="3"/>
  <c r="O33" i="3"/>
  <c r="N33" i="3"/>
  <c r="M33" i="3"/>
  <c r="L33" i="3"/>
  <c r="K33" i="3"/>
  <c r="H33" i="3"/>
  <c r="B33" i="3"/>
  <c r="O32" i="3"/>
  <c r="N32" i="3"/>
  <c r="M32" i="3"/>
  <c r="L32" i="3"/>
  <c r="K32" i="3"/>
  <c r="H32" i="3"/>
  <c r="B32" i="3"/>
  <c r="O31" i="3"/>
  <c r="N31" i="3"/>
  <c r="M31" i="3"/>
  <c r="L31" i="3"/>
  <c r="K31" i="3"/>
  <c r="H31" i="3"/>
  <c r="B31" i="3"/>
  <c r="O30" i="3"/>
  <c r="N30" i="3"/>
  <c r="M30" i="3"/>
  <c r="L30" i="3"/>
  <c r="K30" i="3"/>
  <c r="H30" i="3"/>
  <c r="B30" i="3"/>
  <c r="O29" i="3"/>
  <c r="N29" i="3"/>
  <c r="M29" i="3"/>
  <c r="L29" i="3"/>
  <c r="K29" i="3"/>
  <c r="H29" i="3"/>
  <c r="B29" i="3"/>
  <c r="O28" i="3"/>
  <c r="N28" i="3"/>
  <c r="M28" i="3"/>
  <c r="L28" i="3"/>
  <c r="K28" i="3"/>
  <c r="H28" i="3"/>
  <c r="B28" i="3"/>
  <c r="O27" i="3"/>
  <c r="N27" i="3"/>
  <c r="M27" i="3"/>
  <c r="L27" i="3"/>
  <c r="K27" i="3"/>
  <c r="H27" i="3"/>
  <c r="B27" i="3"/>
  <c r="O26" i="3"/>
  <c r="N26" i="3"/>
  <c r="M26" i="3"/>
  <c r="L26" i="3"/>
  <c r="K26" i="3"/>
  <c r="H26" i="3"/>
  <c r="B26" i="3"/>
  <c r="O25" i="3"/>
  <c r="N25" i="3"/>
  <c r="M25" i="3"/>
  <c r="L25" i="3"/>
  <c r="K25" i="3"/>
  <c r="H25" i="3"/>
  <c r="B25" i="3"/>
  <c r="O24" i="3"/>
  <c r="N24" i="3"/>
  <c r="M24" i="3"/>
  <c r="L24" i="3"/>
  <c r="K24" i="3"/>
  <c r="H24" i="3"/>
  <c r="B24" i="3"/>
  <c r="O23" i="3"/>
  <c r="N23" i="3"/>
  <c r="M23" i="3"/>
  <c r="L23" i="3"/>
  <c r="K23" i="3"/>
  <c r="H23" i="3"/>
  <c r="B23" i="3"/>
  <c r="O22" i="3"/>
  <c r="N22" i="3"/>
  <c r="M22" i="3"/>
  <c r="L22" i="3"/>
  <c r="K22" i="3"/>
  <c r="H22" i="3"/>
  <c r="B22" i="3"/>
  <c r="O21" i="3"/>
  <c r="N21" i="3"/>
  <c r="M21" i="3"/>
  <c r="L21" i="3"/>
  <c r="K21" i="3"/>
  <c r="H21" i="3"/>
  <c r="B21" i="3"/>
  <c r="O20" i="3"/>
  <c r="N20" i="3"/>
  <c r="M20" i="3"/>
  <c r="L20" i="3"/>
  <c r="K20" i="3"/>
  <c r="H20" i="3"/>
  <c r="B20" i="3"/>
  <c r="O19" i="3"/>
  <c r="N19" i="3"/>
  <c r="M19" i="3"/>
  <c r="L19" i="3"/>
  <c r="K19" i="3"/>
  <c r="H19" i="3"/>
  <c r="B19" i="3"/>
  <c r="O18" i="3"/>
  <c r="N18" i="3"/>
  <c r="M18" i="3"/>
  <c r="L18" i="3"/>
  <c r="K18" i="3"/>
  <c r="H18" i="3"/>
  <c r="B18" i="3"/>
  <c r="O17" i="3"/>
  <c r="N17" i="3"/>
  <c r="M17" i="3"/>
  <c r="L17" i="3"/>
  <c r="K17" i="3"/>
  <c r="H17" i="3"/>
  <c r="B17" i="3"/>
  <c r="O16" i="3"/>
  <c r="N16" i="3"/>
  <c r="M16" i="3"/>
  <c r="L16" i="3"/>
  <c r="K16" i="3"/>
  <c r="H16" i="3"/>
  <c r="B16" i="3"/>
  <c r="O15" i="3"/>
  <c r="N15" i="3"/>
  <c r="M15" i="3"/>
  <c r="L15" i="3"/>
  <c r="K15" i="3"/>
  <c r="H15" i="3"/>
  <c r="B15" i="3"/>
  <c r="O14" i="3"/>
  <c r="N14" i="3"/>
  <c r="M14" i="3"/>
  <c r="L14" i="3"/>
  <c r="K14" i="3"/>
  <c r="H14" i="3"/>
  <c r="B14" i="3"/>
  <c r="O13" i="3"/>
  <c r="N13" i="3"/>
  <c r="M13" i="3"/>
  <c r="L13" i="3"/>
  <c r="K13" i="3"/>
  <c r="H13" i="3"/>
  <c r="B13" i="3"/>
  <c r="O12" i="3"/>
  <c r="N12" i="3"/>
  <c r="M12" i="3"/>
  <c r="L12" i="3"/>
  <c r="K12" i="3"/>
  <c r="H12" i="3"/>
  <c r="B12" i="3"/>
  <c r="O11" i="3"/>
  <c r="N11" i="3"/>
  <c r="M11" i="3"/>
  <c r="L11" i="3"/>
  <c r="K11" i="3"/>
  <c r="H11" i="3"/>
  <c r="B11" i="3"/>
  <c r="O10" i="3"/>
  <c r="N10" i="3"/>
  <c r="M10" i="3"/>
  <c r="L10" i="3"/>
  <c r="K10" i="3"/>
  <c r="H10" i="3"/>
  <c r="B10" i="3"/>
  <c r="O9" i="3"/>
  <c r="N9" i="3"/>
  <c r="M9" i="3"/>
  <c r="L9" i="3"/>
  <c r="K9" i="3"/>
  <c r="H9" i="3"/>
  <c r="B9" i="3"/>
  <c r="O8" i="3"/>
  <c r="N8" i="3"/>
  <c r="M8" i="3"/>
  <c r="L8" i="3"/>
  <c r="K8" i="3"/>
  <c r="H8" i="3"/>
  <c r="B8" i="3"/>
  <c r="O7" i="3"/>
  <c r="H7" i="3"/>
  <c r="B7" i="3"/>
  <c r="O6" i="3"/>
  <c r="H6" i="3"/>
  <c r="B6" i="3"/>
  <c r="B4" i="1"/>
  <c r="B3" i="1"/>
  <c r="B5" i="4" l="1"/>
  <c r="A4" i="5"/>
  <c r="B4" i="5" l="1"/>
  <c r="C4" i="5"/>
  <c r="A5" i="5" a="1"/>
  <c r="A5" i="5" s="1"/>
  <c r="D8" i="4"/>
  <c r="E8" i="4"/>
  <c r="D9" i="4"/>
  <c r="E9" i="4"/>
  <c r="D10" i="4"/>
  <c r="E10" i="4"/>
  <c r="D11" i="4"/>
  <c r="E11" i="4"/>
  <c r="D4" i="5" l="1"/>
  <c r="A6" i="5" a="1"/>
  <c r="A6" i="5" s="1"/>
  <c r="F9" i="4"/>
  <c r="E12" i="4"/>
  <c r="B5" i="5"/>
  <c r="C5" i="5"/>
  <c r="D5" i="5"/>
  <c r="F8" i="4"/>
  <c r="D12" i="4"/>
  <c r="F10" i="4"/>
  <c r="F11" i="4"/>
  <c r="B6" i="5" l="1"/>
  <c r="D6" i="5"/>
  <c r="C6" i="5"/>
  <c r="A7" i="5" a="1"/>
  <c r="A7" i="5" s="1"/>
  <c r="F12" i="4"/>
  <c r="D7" i="5" l="1"/>
  <c r="C7" i="5"/>
  <c r="B7" i="5"/>
  <c r="A8" i="5" a="1"/>
  <c r="A8" i="5" s="1"/>
  <c r="B8" i="5" l="1"/>
  <c r="D8" i="5"/>
  <c r="A9" i="5" a="1"/>
  <c r="A9" i="5" s="1"/>
  <c r="C8" i="5"/>
  <c r="D9" i="5" l="1"/>
  <c r="C9" i="5"/>
  <c r="A10" i="5" a="1"/>
  <c r="A10" i="5" s="1"/>
  <c r="B9" i="5"/>
  <c r="C10" i="5" l="1"/>
  <c r="B10" i="5"/>
  <c r="D10" i="5"/>
  <c r="A11" i="5" a="1"/>
  <c r="A11" i="5" s="1"/>
  <c r="D11" i="5" l="1"/>
  <c r="C11" i="5"/>
  <c r="B11" i="5"/>
  <c r="A12" i="5" a="1"/>
  <c r="A12" i="5" s="1"/>
  <c r="B12" i="5" l="1"/>
  <c r="D12" i="5"/>
  <c r="C12" i="5"/>
  <c r="A13" i="5" a="1"/>
  <c r="A13" i="5" s="1"/>
  <c r="D13" i="5" l="1"/>
  <c r="C13" i="5"/>
  <c r="B13" i="5"/>
  <c r="A14" i="5" a="1"/>
  <c r="A14" i="5" s="1"/>
  <c r="D14" i="5" l="1"/>
  <c r="C14" i="5"/>
  <c r="B14" i="5"/>
  <c r="A15" i="5" a="1"/>
  <c r="A15" i="5" s="1"/>
  <c r="D15" i="5" l="1"/>
  <c r="C15" i="5"/>
  <c r="B15" i="5"/>
  <c r="A16" i="5" a="1"/>
  <c r="A16" i="5" s="1"/>
  <c r="D16" i="5" l="1"/>
  <c r="C16" i="5"/>
  <c r="B16" i="5"/>
  <c r="A17" i="5" a="1"/>
  <c r="A17" i="5" s="1"/>
  <c r="D17" i="5" l="1"/>
  <c r="C17" i="5"/>
  <c r="B17" i="5"/>
  <c r="A18" i="5" a="1"/>
  <c r="A18" i="5" s="1"/>
  <c r="D18" i="5" l="1"/>
  <c r="C18" i="5"/>
  <c r="B18" i="5"/>
  <c r="A19" i="5" a="1"/>
  <c r="A19" i="5" s="1"/>
  <c r="D19" i="5" l="1"/>
  <c r="C19" i="5"/>
  <c r="B19" i="5"/>
  <c r="A20" i="5" a="1"/>
  <c r="A20" i="5" s="1"/>
  <c r="D20" i="5" l="1"/>
  <c r="C20" i="5"/>
  <c r="B20" i="5"/>
  <c r="A21" i="5" a="1"/>
  <c r="A21" i="5" s="1"/>
  <c r="D21" i="5" l="1"/>
  <c r="C21" i="5"/>
  <c r="B21" i="5"/>
  <c r="A22" i="5" a="1"/>
  <c r="A22" i="5" s="1"/>
  <c r="D22" i="5" l="1"/>
  <c r="C22" i="5"/>
  <c r="B22" i="5"/>
  <c r="A23" i="5" a="1"/>
  <c r="A23" i="5" s="1"/>
  <c r="D23" i="5" l="1"/>
  <c r="C23" i="5"/>
  <c r="B23" i="5"/>
  <c r="A24" i="5" a="1"/>
  <c r="A24" i="5" s="1"/>
  <c r="D24" i="5" l="1"/>
  <c r="C24" i="5"/>
  <c r="B24" i="5"/>
  <c r="A25" i="5" a="1"/>
  <c r="A25" i="5" s="1"/>
  <c r="D25" i="5" l="1"/>
  <c r="C25" i="5"/>
  <c r="B25" i="5"/>
  <c r="A26" i="5" a="1"/>
  <c r="A26" i="5" s="1"/>
  <c r="D26" i="5" l="1"/>
  <c r="C26" i="5"/>
  <c r="B26" i="5"/>
  <c r="A27" i="5" a="1"/>
  <c r="A27" i="5" s="1"/>
  <c r="D27" i="5" l="1"/>
  <c r="C27" i="5"/>
  <c r="B27" i="5"/>
  <c r="A28" i="5" a="1"/>
  <c r="A28" i="5" s="1"/>
  <c r="C28" i="5" l="1"/>
  <c r="D28" i="5"/>
  <c r="B28" i="5"/>
  <c r="A29" i="5" a="1"/>
  <c r="A29" i="5" s="1"/>
  <c r="D29" i="5" l="1"/>
  <c r="C29" i="5"/>
  <c r="B29" i="5"/>
</calcChain>
</file>

<file path=xl/sharedStrings.xml><?xml version="1.0" encoding="utf-8"?>
<sst xmlns="http://schemas.openxmlformats.org/spreadsheetml/2006/main" count="167" uniqueCount="112">
  <si>
    <t>Feld</t>
  </si>
  <si>
    <t>Wert</t>
  </si>
  <si>
    <t>Beschreibung</t>
  </si>
  <si>
    <t>Kalenderjahr</t>
  </si>
  <si>
    <t>Jahr für die Standard-EÜR (Kalenderjahr)</t>
  </si>
  <si>
    <t>Zahlungsarten</t>
  </si>
  <si>
    <t>Von-Datum</t>
  </si>
  <si>
    <t>Startdatum für Auswertung (Datumstyp)</t>
  </si>
  <si>
    <t>Barkasse</t>
  </si>
  <si>
    <t>Bis-Datum</t>
  </si>
  <si>
    <t>Enddatum (heute oder 31.12. des Jahres)</t>
  </si>
  <si>
    <t>Bankkonto</t>
  </si>
  <si>
    <t>Vereinsname</t>
  </si>
  <si>
    <t>Wird in der Auswertung angezeigt</t>
  </si>
  <si>
    <t>Bearbeitet von</t>
  </si>
  <si>
    <t>Name / Datum</t>
  </si>
  <si>
    <t>Startbestand Barkasse</t>
  </si>
  <si>
    <t>Startsaldo Bankkonto</t>
  </si>
  <si>
    <t>Kategorie</t>
  </si>
  <si>
    <t>Standard-Sphäre</t>
  </si>
  <si>
    <t>Typ</t>
  </si>
  <si>
    <t>Mitgliedsbeiträge</t>
  </si>
  <si>
    <t>Ideeller Bereich</t>
  </si>
  <si>
    <t>Einnahme</t>
  </si>
  <si>
    <t>Beiträge Mitglieder</t>
  </si>
  <si>
    <t>Mitgliedsbeiträge Fördermitglieder</t>
  </si>
  <si>
    <t>Beiträge Fördermitglieder</t>
  </si>
  <si>
    <t>Geldspenden</t>
  </si>
  <si>
    <t>Allgemeine Geldspenden</t>
  </si>
  <si>
    <t>Sachspenden</t>
  </si>
  <si>
    <t>Sachspenden/Gutscheine</t>
  </si>
  <si>
    <t>Kommunale Jugendförderung</t>
  </si>
  <si>
    <t>Öffentliche Projektförderung</t>
  </si>
  <si>
    <t>Teilnahmegebühren (Bildungswochenende)</t>
  </si>
  <si>
    <t>Zweckbetrieb</t>
  </si>
  <si>
    <t>Gebühren für Bildungsmaßnahmen</t>
  </si>
  <si>
    <t>Teilnahmegebühren (Zeltlager)</t>
  </si>
  <si>
    <t>TN-Beiträge Lager/Freizeit</t>
  </si>
  <si>
    <t>Verpflegungsumlage TN</t>
  </si>
  <si>
    <t>Kostenumlage Essen/Trinken</t>
  </si>
  <si>
    <t>Wirtschaftlicher GB</t>
  </si>
  <si>
    <t>Getränke-/Essensverkauf bei Festen</t>
  </si>
  <si>
    <t>Erlöse Tombola/Basar</t>
  </si>
  <si>
    <t>Erlöse aus Tombola/Basar</t>
  </si>
  <si>
    <t>Zinserträge</t>
  </si>
  <si>
    <t>Vermögensverwaltung</t>
  </si>
  <si>
    <t>Bankzinsen</t>
  </si>
  <si>
    <t>Mieteinnahmen (gelegentliche Überlassung)</t>
  </si>
  <si>
    <t>Mieteinnahmen aus Vermögensverwaltung</t>
  </si>
  <si>
    <t>Ausgabe</t>
  </si>
  <si>
    <t>Flyer, Plakate, Öffentlichkeitsarbeit</t>
  </si>
  <si>
    <t>Fahrtkosten Vorstand/Leiter</t>
  </si>
  <si>
    <t>Reisekosten Ehrenamtliche</t>
  </si>
  <si>
    <t>Miete Gruppenraum</t>
  </si>
  <si>
    <t>Raummiete für Gruppenarbeit</t>
  </si>
  <si>
    <t>Materialkosten Veranstaltung</t>
  </si>
  <si>
    <t>Bastel-/Arbeitsmaterial für Veranstaltungen</t>
  </si>
  <si>
    <t>Referentenhonorar</t>
  </si>
  <si>
    <t>Honorare im Rahmen von Zweckveranstaltungen</t>
  </si>
  <si>
    <t>Raummiete Veranstaltung</t>
  </si>
  <si>
    <t>Raummiete für Bildungs-/Freizeitveranstaltungen</t>
  </si>
  <si>
    <t>Bus/Transport Veranstaltung</t>
  </si>
  <si>
    <t>Buskosten/Anreise TN</t>
  </si>
  <si>
    <t>Wareneinkauf Verkauf</t>
  </si>
  <si>
    <t>Einkauf Getränke/Essen/Ware</t>
  </si>
  <si>
    <t>GEMA/Musikgebühren</t>
  </si>
  <si>
    <t>Aufführungsrechte, GEMA</t>
  </si>
  <si>
    <t>Deko, Licht, Ton bei Festen</t>
  </si>
  <si>
    <t>Standgebühr/Markt</t>
  </si>
  <si>
    <t>Gebühren für Markt-/Standflächen</t>
  </si>
  <si>
    <t>Bankgebühren</t>
  </si>
  <si>
    <t>Kontoführungs-/Transaktionsgebühren</t>
  </si>
  <si>
    <t>Kontozinsen negativ</t>
  </si>
  <si>
    <t>Soll-/Negativzinsen</t>
  </si>
  <si>
    <t>Datum</t>
  </si>
  <si>
    <t>Belegnummer</t>
  </si>
  <si>
    <t>Buchungstext</t>
  </si>
  <si>
    <t>Einnahme (€)</t>
  </si>
  <si>
    <t>Ausgabe (€)</t>
  </si>
  <si>
    <t>Kasse/Konto</t>
  </si>
  <si>
    <t>Sphäre</t>
  </si>
  <si>
    <t>Projekt/Veranstaltung</t>
  </si>
  <si>
    <t>Bemerkung</t>
  </si>
  <si>
    <t>Kasse Bewegung (€)</t>
  </si>
  <si>
    <t>Kasse Bestand (€)</t>
  </si>
  <si>
    <t>Konto Bewegung (€)</t>
  </si>
  <si>
    <t>Konto Saldo (€)</t>
  </si>
  <si>
    <t>Gesamt Saldo (€)</t>
  </si>
  <si>
    <t>Einnahmen-Überschuss-Rechnung (laufend)</t>
  </si>
  <si>
    <t>Verein:</t>
  </si>
  <si>
    <t>Kalenderjahr:</t>
  </si>
  <si>
    <t>Von:</t>
  </si>
  <si>
    <t>Bis:</t>
  </si>
  <si>
    <t>Einnahmen (€)</t>
  </si>
  <si>
    <t>Ausgaben (€)</t>
  </si>
  <si>
    <t>Überschuss (€)</t>
  </si>
  <si>
    <t>Gesamt</t>
  </si>
  <si>
    <t>Projekt-Auswertung (Einnahmen/Ausgaben nach Projekt)</t>
  </si>
  <si>
    <t>Projekt/Veranstaltung (hier Namen eintragen)</t>
  </si>
  <si>
    <t>Einnahmen</t>
  </si>
  <si>
    <t>Ausgaben</t>
  </si>
  <si>
    <t>Überschuss</t>
  </si>
  <si>
    <t>Zuschüsse KJP</t>
  </si>
  <si>
    <t>Zuschüsse Sonstige</t>
  </si>
  <si>
    <t>Zuschüsse Kommune/Kreis</t>
  </si>
  <si>
    <t>Verkaufserlöse Getränke/Essen</t>
  </si>
  <si>
    <t>Öffentlichkeitsarbeit/Druck/Plakate</t>
  </si>
  <si>
    <t>KJP Zuschüsse über BDKJ Förderportal</t>
  </si>
  <si>
    <t>Deko/Technik</t>
  </si>
  <si>
    <t>KLJB #NAME</t>
  </si>
  <si>
    <t xml:space="preserve">Anfangsbestand der Barkasse </t>
  </si>
  <si>
    <t>Anfangssaldo des Bankkontos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</si>
</sst>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.mm\.yyyy"/>
  </numFmts>
  <fonts count="4" x14ac:knownFonts="1">
    <font>
      <sz val="11"/>
      <color theme="1"/>
      <name val="Calibri"/>
      <family val="2"/>
      <scheme val="minor"/>
    </font>
    <font>
      <b/>
      <sz val="11"/>
      <name val="Calibri"/>
    </font>
    <font>
      <b/>
      <sz val="14"/>
      <name val="Calibri"/>
    </font>
    <font>
      <b/>
      <sz val="11"/>
      <name val="Calibri"/>
    </font>
  </fonts>
  <fills count="3">
    <fill>
      <patternFill patternType="none"/>
    </fill>
    <fill>
      <patternFill patternType="gray125"/>
    </fill>
    <fill>
      <patternFill patternType="solid">
        <fgColor rgb="FFEFEFEF"/>
        <bgColor rgb="FFEFEFEF"/>
      </patternFill>
    </fill>
  </fills>
  <borders count="2">
    <border>
      <left/>
      <right/>
      <top/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vertical="center"/>
    </xf>
    <xf numFmtId="0" fontId="0" fillId="0" borderId="1" xfId="0" applyBorder="1"/>
    <xf numFmtId="164" fontId="0" fillId="0" borderId="1" xfId="0" applyNumberFormat="1" applyBorder="1"/>
    <xf numFmtId="4" fontId="0" fillId="0" borderId="1" xfId="0" applyNumberFormat="1" applyBorder="1"/>
    <xf numFmtId="164" fontId="0" fillId="0" borderId="0" xfId="0" applyNumberFormat="1"/>
    <xf numFmtId="4" fontId="0" fillId="0" borderId="0" xfId="0" applyNumberFormat="1"/>
    <xf numFmtId="0" fontId="2" fillId="0" borderId="0" xfId="0" applyFont="1"/>
    <xf numFmtId="0" fontId="1" fillId="0" borderId="1" xfId="0" applyFont="1" applyBorder="1"/>
    <xf numFmtId="0" fontId="3" fillId="0" borderId="0" xfId="0" applyFont="1"/>
  </cellXfs>
  <cellStyles count="1"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8"/>
  <sheetViews>
    <sheetView workbookViewId="0">
      <selection activeCell="C4" sqref="C4"/>
    </sheetView>
  </sheetViews>
  <sheetFormatPr baseColWidth="10" defaultColWidth="9.140625" defaultRowHeight="15" x14ac:dyDescent="0.25"/>
  <cols>
    <col min="1" max="1" width="22" customWidth="1"/>
    <col min="2" max="2" width="40" customWidth="1"/>
    <col min="3" max="3" width="70" customWidth="1"/>
    <col min="5" max="5" width="18" customWidth="1"/>
  </cols>
  <sheetData>
    <row r="1" spans="1:5" x14ac:dyDescent="0.25">
      <c r="A1" s="1" t="s">
        <v>0</v>
      </c>
      <c r="B1" s="1" t="s">
        <v>1</v>
      </c>
      <c r="C1" s="1" t="s">
        <v>2</v>
      </c>
    </row>
    <row r="2" spans="1:5" x14ac:dyDescent="0.25">
      <c r="A2" s="2" t="s">
        <v>3</v>
      </c>
      <c r="B2" s="2">
        <v>2026</v>
      </c>
      <c r="C2" s="2" t="s">
        <v>4</v>
      </c>
      <c r="E2" s="9" t="s">
        <v>5</v>
      </c>
    </row>
    <row r="3" spans="1:5" x14ac:dyDescent="0.25">
      <c r="A3" s="2" t="s">
        <v>6</v>
      </c>
      <c r="B3" s="3">
        <f>DATE(B2,1,1)</f>
        <v>46023</v>
      </c>
      <c r="C3" s="2" t="s">
        <v>7</v>
      </c>
      <c r="E3" t="s">
        <v>8</v>
      </c>
    </row>
    <row r="4" spans="1:5" x14ac:dyDescent="0.25">
      <c r="A4" s="2" t="s">
        <v>9</v>
      </c>
      <c r="B4" s="3">
        <f ca="1">IF(YEAR(TODAY())&gt;B2,DATE(B2,12,31),TODAY())</f>
        <v>46184</v>
      </c>
      <c r="C4" s="2" t="s">
        <v>10</v>
      </c>
      <c r="E4" t="s">
        <v>11</v>
      </c>
    </row>
    <row r="5" spans="1:5" x14ac:dyDescent="0.25">
      <c r="A5" s="2" t="s">
        <v>12</v>
      </c>
      <c r="B5" s="2" t="s">
        <v>109</v>
      </c>
      <c r="C5" s="2" t="s">
        <v>13</v>
      </c>
    </row>
    <row r="6" spans="1:5" x14ac:dyDescent="0.25">
      <c r="A6" s="2" t="s">
        <v>14</v>
      </c>
      <c r="B6" s="2"/>
      <c r="C6" s="2" t="s">
        <v>15</v>
      </c>
    </row>
    <row r="7" spans="1:5" x14ac:dyDescent="0.25">
      <c r="A7" t="s">
        <v>16</v>
      </c>
      <c r="B7" s="6"/>
      <c r="C7" t="s">
        <v>110</v>
      </c>
    </row>
    <row r="8" spans="1:5" x14ac:dyDescent="0.25">
      <c r="A8" t="s">
        <v>17</v>
      </c>
      <c r="B8" s="6"/>
      <c r="C8" t="s">
        <v>111</v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28"/>
  <sheetViews>
    <sheetView tabSelected="1" workbookViewId="0">
      <selection activeCell="A30" sqref="A30"/>
    </sheetView>
  </sheetViews>
  <sheetFormatPr baseColWidth="10" defaultColWidth="9.140625" defaultRowHeight="15" x14ac:dyDescent="0.25"/>
  <cols>
    <col min="1" max="1" width="45" customWidth="1"/>
    <col min="2" max="2" width="22" customWidth="1"/>
    <col min="3" max="3" width="12" customWidth="1"/>
    <col min="4" max="4" width="60" customWidth="1"/>
  </cols>
  <sheetData>
    <row r="1" spans="1:4" x14ac:dyDescent="0.25">
      <c r="A1" s="1" t="s">
        <v>18</v>
      </c>
      <c r="B1" s="1" t="s">
        <v>19</v>
      </c>
      <c r="C1" s="1" t="s">
        <v>20</v>
      </c>
      <c r="D1" s="1" t="s">
        <v>2</v>
      </c>
    </row>
    <row r="2" spans="1:4" x14ac:dyDescent="0.25">
      <c r="A2" s="2" t="s">
        <v>21</v>
      </c>
      <c r="B2" s="2" t="s">
        <v>22</v>
      </c>
      <c r="C2" s="2" t="s">
        <v>23</v>
      </c>
      <c r="D2" s="2" t="s">
        <v>24</v>
      </c>
    </row>
    <row r="3" spans="1:4" x14ac:dyDescent="0.25">
      <c r="A3" s="2" t="s">
        <v>25</v>
      </c>
      <c r="B3" s="2" t="s">
        <v>22</v>
      </c>
      <c r="C3" s="2" t="s">
        <v>23</v>
      </c>
      <c r="D3" s="2" t="s">
        <v>26</v>
      </c>
    </row>
    <row r="4" spans="1:4" x14ac:dyDescent="0.25">
      <c r="A4" s="2" t="s">
        <v>27</v>
      </c>
      <c r="B4" s="2" t="s">
        <v>22</v>
      </c>
      <c r="C4" s="2" t="s">
        <v>23</v>
      </c>
      <c r="D4" s="2" t="s">
        <v>28</v>
      </c>
    </row>
    <row r="5" spans="1:4" x14ac:dyDescent="0.25">
      <c r="A5" s="2" t="s">
        <v>29</v>
      </c>
      <c r="B5" s="2" t="s">
        <v>22</v>
      </c>
      <c r="C5" s="2" t="s">
        <v>23</v>
      </c>
      <c r="D5" s="2" t="s">
        <v>30</v>
      </c>
    </row>
    <row r="6" spans="1:4" x14ac:dyDescent="0.25">
      <c r="A6" s="2" t="s">
        <v>104</v>
      </c>
      <c r="B6" s="2" t="s">
        <v>22</v>
      </c>
      <c r="C6" s="2" t="s">
        <v>23</v>
      </c>
      <c r="D6" s="2" t="s">
        <v>31</v>
      </c>
    </row>
    <row r="7" spans="1:4" x14ac:dyDescent="0.25">
      <c r="A7" s="2" t="s">
        <v>102</v>
      </c>
      <c r="B7" s="2" t="s">
        <v>22</v>
      </c>
      <c r="C7" s="2" t="s">
        <v>23</v>
      </c>
      <c r="D7" s="2" t="s">
        <v>107</v>
      </c>
    </row>
    <row r="8" spans="1:4" x14ac:dyDescent="0.25">
      <c r="A8" s="2" t="s">
        <v>103</v>
      </c>
      <c r="B8" s="2" t="s">
        <v>22</v>
      </c>
      <c r="C8" s="2" t="s">
        <v>23</v>
      </c>
      <c r="D8" s="2" t="s">
        <v>32</v>
      </c>
    </row>
    <row r="9" spans="1:4" x14ac:dyDescent="0.25">
      <c r="A9" s="2" t="s">
        <v>33</v>
      </c>
      <c r="B9" s="2" t="s">
        <v>34</v>
      </c>
      <c r="C9" s="2" t="s">
        <v>23</v>
      </c>
      <c r="D9" s="2" t="s">
        <v>35</v>
      </c>
    </row>
    <row r="10" spans="1:4" x14ac:dyDescent="0.25">
      <c r="A10" s="2" t="s">
        <v>36</v>
      </c>
      <c r="B10" s="2" t="s">
        <v>34</v>
      </c>
      <c r="C10" s="2" t="s">
        <v>23</v>
      </c>
      <c r="D10" s="2" t="s">
        <v>37</v>
      </c>
    </row>
    <row r="11" spans="1:4" x14ac:dyDescent="0.25">
      <c r="A11" s="2" t="s">
        <v>38</v>
      </c>
      <c r="B11" s="2" t="s">
        <v>34</v>
      </c>
      <c r="C11" s="2" t="s">
        <v>23</v>
      </c>
      <c r="D11" s="2" t="s">
        <v>39</v>
      </c>
    </row>
    <row r="12" spans="1:4" x14ac:dyDescent="0.25">
      <c r="A12" s="2" t="s">
        <v>105</v>
      </c>
      <c r="B12" s="2" t="s">
        <v>40</v>
      </c>
      <c r="C12" s="2" t="s">
        <v>23</v>
      </c>
      <c r="D12" s="2" t="s">
        <v>41</v>
      </c>
    </row>
    <row r="13" spans="1:4" x14ac:dyDescent="0.25">
      <c r="A13" s="2" t="s">
        <v>42</v>
      </c>
      <c r="B13" s="2" t="s">
        <v>40</v>
      </c>
      <c r="C13" s="2" t="s">
        <v>23</v>
      </c>
      <c r="D13" s="2" t="s">
        <v>43</v>
      </c>
    </row>
    <row r="14" spans="1:4" x14ac:dyDescent="0.25">
      <c r="A14" s="2" t="s">
        <v>44</v>
      </c>
      <c r="B14" s="2" t="s">
        <v>45</v>
      </c>
      <c r="C14" s="2" t="s">
        <v>23</v>
      </c>
      <c r="D14" s="2" t="s">
        <v>46</v>
      </c>
    </row>
    <row r="15" spans="1:4" x14ac:dyDescent="0.25">
      <c r="A15" s="2" t="s">
        <v>47</v>
      </c>
      <c r="B15" s="2" t="s">
        <v>45</v>
      </c>
      <c r="C15" s="2" t="s">
        <v>23</v>
      </c>
      <c r="D15" s="2" t="s">
        <v>48</v>
      </c>
    </row>
    <row r="16" spans="1:4" x14ac:dyDescent="0.25">
      <c r="A16" s="2" t="s">
        <v>106</v>
      </c>
      <c r="B16" s="2" t="s">
        <v>22</v>
      </c>
      <c r="C16" s="2" t="s">
        <v>49</v>
      </c>
      <c r="D16" s="2" t="s">
        <v>50</v>
      </c>
    </row>
    <row r="17" spans="1:4" x14ac:dyDescent="0.25">
      <c r="A17" s="2" t="s">
        <v>51</v>
      </c>
      <c r="B17" s="2" t="s">
        <v>22</v>
      </c>
      <c r="C17" s="2" t="s">
        <v>49</v>
      </c>
      <c r="D17" s="2" t="s">
        <v>52</v>
      </c>
    </row>
    <row r="18" spans="1:4" x14ac:dyDescent="0.25">
      <c r="A18" s="2" t="s">
        <v>53</v>
      </c>
      <c r="B18" s="2" t="s">
        <v>22</v>
      </c>
      <c r="C18" s="2" t="s">
        <v>49</v>
      </c>
      <c r="D18" s="2" t="s">
        <v>54</v>
      </c>
    </row>
    <row r="19" spans="1:4" x14ac:dyDescent="0.25">
      <c r="A19" s="2" t="s">
        <v>55</v>
      </c>
      <c r="B19" s="2" t="s">
        <v>34</v>
      </c>
      <c r="C19" s="2" t="s">
        <v>49</v>
      </c>
      <c r="D19" s="2" t="s">
        <v>56</v>
      </c>
    </row>
    <row r="20" spans="1:4" x14ac:dyDescent="0.25">
      <c r="A20" s="2" t="s">
        <v>57</v>
      </c>
      <c r="B20" s="2" t="s">
        <v>34</v>
      </c>
      <c r="C20" s="2" t="s">
        <v>49</v>
      </c>
      <c r="D20" s="2" t="s">
        <v>58</v>
      </c>
    </row>
    <row r="21" spans="1:4" x14ac:dyDescent="0.25">
      <c r="A21" s="2" t="s">
        <v>59</v>
      </c>
      <c r="B21" s="2" t="s">
        <v>34</v>
      </c>
      <c r="C21" s="2" t="s">
        <v>49</v>
      </c>
      <c r="D21" s="2" t="s">
        <v>60</v>
      </c>
    </row>
    <row r="22" spans="1:4" x14ac:dyDescent="0.25">
      <c r="A22" s="2" t="s">
        <v>61</v>
      </c>
      <c r="B22" s="2" t="s">
        <v>34</v>
      </c>
      <c r="C22" s="2" t="s">
        <v>49</v>
      </c>
      <c r="D22" s="2" t="s">
        <v>62</v>
      </c>
    </row>
    <row r="23" spans="1:4" x14ac:dyDescent="0.25">
      <c r="A23" s="2" t="s">
        <v>63</v>
      </c>
      <c r="B23" s="2" t="s">
        <v>40</v>
      </c>
      <c r="C23" s="2" t="s">
        <v>49</v>
      </c>
      <c r="D23" s="2" t="s">
        <v>64</v>
      </c>
    </row>
    <row r="24" spans="1:4" x14ac:dyDescent="0.25">
      <c r="A24" s="2" t="s">
        <v>65</v>
      </c>
      <c r="B24" s="2" t="s">
        <v>40</v>
      </c>
      <c r="C24" s="2" t="s">
        <v>49</v>
      </c>
      <c r="D24" s="2" t="s">
        <v>66</v>
      </c>
    </row>
    <row r="25" spans="1:4" x14ac:dyDescent="0.25">
      <c r="A25" s="2" t="s">
        <v>108</v>
      </c>
      <c r="B25" s="2" t="s">
        <v>40</v>
      </c>
      <c r="C25" s="2" t="s">
        <v>49</v>
      </c>
      <c r="D25" s="2" t="s">
        <v>67</v>
      </c>
    </row>
    <row r="26" spans="1:4" x14ac:dyDescent="0.25">
      <c r="A26" s="2" t="s">
        <v>68</v>
      </c>
      <c r="B26" s="2" t="s">
        <v>40</v>
      </c>
      <c r="C26" s="2" t="s">
        <v>49</v>
      </c>
      <c r="D26" s="2" t="s">
        <v>69</v>
      </c>
    </row>
    <row r="27" spans="1:4" x14ac:dyDescent="0.25">
      <c r="A27" s="2" t="s">
        <v>70</v>
      </c>
      <c r="B27" s="2" t="s">
        <v>45</v>
      </c>
      <c r="C27" s="2" t="s">
        <v>49</v>
      </c>
      <c r="D27" s="2" t="s">
        <v>71</v>
      </c>
    </row>
    <row r="28" spans="1:4" x14ac:dyDescent="0.25">
      <c r="A28" s="2" t="s">
        <v>72</v>
      </c>
      <c r="B28" s="2" t="s">
        <v>45</v>
      </c>
      <c r="C28" s="2" t="s">
        <v>49</v>
      </c>
      <c r="D28" s="2" t="s">
        <v>73</v>
      </c>
    </row>
  </sheetData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500"/>
  <sheetViews>
    <sheetView workbookViewId="0">
      <pane ySplit="1" topLeftCell="A2" activePane="bottomLeft" state="frozen"/>
      <selection pane="bottomLeft" activeCell="B6" sqref="B6"/>
    </sheetView>
  </sheetViews>
  <sheetFormatPr baseColWidth="10" defaultColWidth="9.140625" defaultRowHeight="15" x14ac:dyDescent="0.25"/>
  <cols>
    <col min="1" max="1" width="14" customWidth="1"/>
    <col min="2" max="2" width="13" customWidth="1"/>
    <col min="3" max="3" width="45" customWidth="1"/>
    <col min="4" max="4" width="14" customWidth="1"/>
    <col min="5" max="5" width="13" customWidth="1"/>
    <col min="6" max="6" width="18" customWidth="1"/>
    <col min="7" max="7" width="40" customWidth="1"/>
    <col min="8" max="8" width="22" customWidth="1"/>
    <col min="9" max="9" width="30" customWidth="1"/>
    <col min="10" max="10" width="13" customWidth="1"/>
    <col min="11" max="15" width="18" customWidth="1"/>
  </cols>
  <sheetData>
    <row r="1" spans="1:15" x14ac:dyDescent="0.25">
      <c r="A1" s="1" t="s">
        <v>74</v>
      </c>
      <c r="B1" s="1" t="s">
        <v>75</v>
      </c>
      <c r="C1" s="1" t="s">
        <v>76</v>
      </c>
      <c r="D1" s="1" t="s">
        <v>77</v>
      </c>
      <c r="E1" s="1" t="s">
        <v>78</v>
      </c>
      <c r="F1" s="1" t="s">
        <v>79</v>
      </c>
      <c r="G1" s="1" t="s">
        <v>18</v>
      </c>
      <c r="H1" s="1" t="s">
        <v>80</v>
      </c>
      <c r="I1" s="1" t="s">
        <v>81</v>
      </c>
      <c r="J1" s="1" t="s">
        <v>82</v>
      </c>
      <c r="K1" s="1" t="s">
        <v>83</v>
      </c>
      <c r="L1" s="1" t="s">
        <v>84</v>
      </c>
      <c r="M1" s="1" t="s">
        <v>85</v>
      </c>
      <c r="N1" s="1" t="s">
        <v>86</v>
      </c>
      <c r="O1" s="1" t="s">
        <v>87</v>
      </c>
    </row>
    <row r="2" spans="1:15" x14ac:dyDescent="0.25">
      <c r="A2" s="3"/>
      <c r="B2" s="2">
        <v>1</v>
      </c>
      <c r="C2" s="2"/>
      <c r="D2" s="4"/>
      <c r="E2" s="4"/>
      <c r="F2" s="2"/>
      <c r="G2" s="2"/>
      <c r="H2" s="2" t="str">
        <f>IF($A2="","",IF($G2="","",IFERROR(VLOOKUP($G2,Kategorien!$A$2:$B$28,2,FALSE),"")))</f>
        <v/>
      </c>
      <c r="I2" s="2"/>
      <c r="J2" s="2"/>
      <c r="K2" s="6" t="str">
        <f t="shared" ref="K2:K65" si="0">IF($A2="","",IF($F2="Barkasse",$D2-$E2,0))</f>
        <v/>
      </c>
      <c r="L2" s="6" t="str">
        <f>IF($A2="","",Einstellungen!$B$7+SUM($K$2:K2))</f>
        <v/>
      </c>
      <c r="M2" s="6" t="str">
        <f t="shared" ref="M2:M65" si="1">IF($A2="","",IF($F2="Bankkonto",$D2-$E2,0))</f>
        <v/>
      </c>
      <c r="N2" s="6" t="str">
        <f>IF($A2="","",Einstellungen!$B$8+SUM($M$2:M2))</f>
        <v/>
      </c>
      <c r="O2" s="6"/>
    </row>
    <row r="3" spans="1:15" x14ac:dyDescent="0.25">
      <c r="A3" s="3"/>
      <c r="B3" s="2" t="str">
        <f t="shared" ref="B2:B66" si="2">IF(A3="","",B2+1)</f>
        <v/>
      </c>
      <c r="C3" s="2"/>
      <c r="D3" s="4"/>
      <c r="E3" s="4"/>
      <c r="F3" s="2"/>
      <c r="G3" s="2"/>
      <c r="H3" s="2" t="str">
        <f>IF($A3="","",IF($G3="","",IFERROR(VLOOKUP($G3,Kategorien!$A$2:$B$28,2,FALSE),"")))</f>
        <v/>
      </c>
      <c r="I3" s="2"/>
      <c r="J3" s="2"/>
      <c r="K3" s="6" t="str">
        <f t="shared" si="0"/>
        <v/>
      </c>
      <c r="L3" s="6" t="str">
        <f>IF($A3="","",Einstellungen!$B$7+SUM($K$2:K3))</f>
        <v/>
      </c>
      <c r="M3" s="6" t="str">
        <f t="shared" si="1"/>
        <v/>
      </c>
      <c r="N3" s="6" t="str">
        <f>IF($A3="","",Einstellungen!$B$8+SUM($M$2:M3))</f>
        <v/>
      </c>
      <c r="O3" s="6"/>
    </row>
    <row r="4" spans="1:15" x14ac:dyDescent="0.25">
      <c r="A4" s="3"/>
      <c r="B4" s="2" t="str">
        <f t="shared" si="2"/>
        <v/>
      </c>
      <c r="C4" s="2"/>
      <c r="D4" s="4"/>
      <c r="E4" s="4"/>
      <c r="F4" s="2"/>
      <c r="G4" s="2"/>
      <c r="H4" s="2" t="str">
        <f>IF($A4="","",IF($G4="","",IFERROR(VLOOKUP($G4,Kategorien!$A$2:$B$28,2,FALSE),"")))</f>
        <v/>
      </c>
      <c r="I4" s="2"/>
      <c r="J4" s="2"/>
      <c r="K4" s="6" t="str">
        <f t="shared" si="0"/>
        <v/>
      </c>
      <c r="L4" s="6" t="str">
        <f>IF($A4="","",Einstellungen!$B$7+SUM($K$2:K4))</f>
        <v/>
      </c>
      <c r="M4" s="6" t="str">
        <f t="shared" si="1"/>
        <v/>
      </c>
      <c r="N4" s="6" t="str">
        <f>IF($A4="","",Einstellungen!$B$8+SUM($M$2:M4))</f>
        <v/>
      </c>
      <c r="O4" s="6"/>
    </row>
    <row r="5" spans="1:15" x14ac:dyDescent="0.25">
      <c r="A5" s="3"/>
      <c r="B5" s="2" t="str">
        <f t="shared" si="2"/>
        <v/>
      </c>
      <c r="C5" s="3"/>
      <c r="D5" s="3"/>
      <c r="E5" s="3"/>
      <c r="F5" s="3"/>
      <c r="G5" s="3"/>
      <c r="H5" s="2" t="str">
        <f>IF($A5="","",IF($G5="","",IFERROR(VLOOKUP($G5,Kategorien!$A$2:$B$28,2,FALSE),"")))</f>
        <v/>
      </c>
      <c r="I5" s="3"/>
      <c r="J5" s="3"/>
      <c r="K5" s="6" t="str">
        <f t="shared" si="0"/>
        <v/>
      </c>
      <c r="L5" s="6" t="str">
        <f>IF($A5="","",Einstellungen!$B$7+SUM($K$2:K5))</f>
        <v/>
      </c>
      <c r="M5" s="6" t="str">
        <f t="shared" si="1"/>
        <v/>
      </c>
      <c r="N5" s="6" t="str">
        <f>IF($A5="","",Einstellungen!$B$8+SUM($M$2:M5))</f>
        <v/>
      </c>
      <c r="O5" s="3"/>
    </row>
    <row r="6" spans="1:15" x14ac:dyDescent="0.25">
      <c r="A6" s="3"/>
      <c r="B6" s="2" t="str">
        <f t="shared" si="2"/>
        <v/>
      </c>
      <c r="C6" s="2"/>
      <c r="D6" s="4"/>
      <c r="E6" s="4"/>
      <c r="F6" s="2"/>
      <c r="G6" s="2"/>
      <c r="H6" s="2" t="str">
        <f>IF($A6="","",IF($G6="","",IFERROR(VLOOKUP($G6,Kategorien!$A$2:$B$28,2,FALSE),"")))</f>
        <v/>
      </c>
      <c r="I6" s="2"/>
      <c r="J6" s="2"/>
      <c r="K6" s="6" t="str">
        <f t="shared" si="0"/>
        <v/>
      </c>
      <c r="L6" s="6" t="str">
        <f>IF($A6="","",Einstellungen!$B$7+SUM($K$2:K6))</f>
        <v/>
      </c>
      <c r="M6" s="6" t="str">
        <f t="shared" si="1"/>
        <v/>
      </c>
      <c r="N6" s="6" t="str">
        <f>IF($A6="","",Einstellungen!$B$8+SUM($M$2:M6))</f>
        <v/>
      </c>
      <c r="O6" s="6" t="str">
        <f t="shared" ref="O6:O65" si="3">IF($A6="","",L6+N6)</f>
        <v/>
      </c>
    </row>
    <row r="7" spans="1:15" x14ac:dyDescent="0.25">
      <c r="A7" s="3"/>
      <c r="B7" s="2" t="str">
        <f t="shared" si="2"/>
        <v/>
      </c>
      <c r="C7" s="2"/>
      <c r="D7" s="4"/>
      <c r="E7" s="4"/>
      <c r="F7" s="2"/>
      <c r="G7" s="2"/>
      <c r="H7" s="2" t="str">
        <f>IF($A7="","",IF($G7="","",IFERROR(VLOOKUP($G7,Kategorien!$A$2:$B$28,2,FALSE),"")))</f>
        <v/>
      </c>
      <c r="I7" s="2"/>
      <c r="J7" s="2"/>
      <c r="K7" s="6" t="str">
        <f t="shared" si="0"/>
        <v/>
      </c>
      <c r="L7" s="6" t="str">
        <f>IF($A7="","",Einstellungen!$B$7+SUM($K$2:K7))</f>
        <v/>
      </c>
      <c r="M7" s="6" t="str">
        <f t="shared" si="1"/>
        <v/>
      </c>
      <c r="N7" s="6" t="str">
        <f>IF($A7="","",Einstellungen!$B$8+SUM($M$2:M7))</f>
        <v/>
      </c>
      <c r="O7" s="6" t="str">
        <f t="shared" si="3"/>
        <v/>
      </c>
    </row>
    <row r="8" spans="1:15" x14ac:dyDescent="0.25">
      <c r="A8" s="3"/>
      <c r="B8" s="2" t="str">
        <f t="shared" si="2"/>
        <v/>
      </c>
      <c r="C8" s="2"/>
      <c r="D8" s="4"/>
      <c r="E8" s="4"/>
      <c r="F8" s="2"/>
      <c r="G8" s="2"/>
      <c r="H8" s="2" t="str">
        <f>IF($A8="","",IF($G8="","",IFERROR(VLOOKUP($G8,Kategorien!$A$2:$B$28,2,FALSE),"")))</f>
        <v/>
      </c>
      <c r="I8" s="2"/>
      <c r="J8" s="2"/>
      <c r="K8" s="6" t="str">
        <f t="shared" si="0"/>
        <v/>
      </c>
      <c r="L8" s="6" t="str">
        <f>IF($A8="","",Einstellungen!$B$7+SUM($K$2:K8))</f>
        <v/>
      </c>
      <c r="M8" s="6" t="str">
        <f t="shared" si="1"/>
        <v/>
      </c>
      <c r="N8" s="6" t="str">
        <f>IF($A8="","",Einstellungen!$B$8+SUM($M$2:M8))</f>
        <v/>
      </c>
      <c r="O8" s="6" t="str">
        <f t="shared" si="3"/>
        <v/>
      </c>
    </row>
    <row r="9" spans="1:15" x14ac:dyDescent="0.25">
      <c r="A9" s="3"/>
      <c r="B9" s="2" t="str">
        <f t="shared" si="2"/>
        <v/>
      </c>
      <c r="C9" s="2"/>
      <c r="D9" s="4"/>
      <c r="E9" s="4"/>
      <c r="F9" s="2"/>
      <c r="G9" s="2"/>
      <c r="H9" s="2" t="str">
        <f>IF($A9="","",IF($G9="","",IFERROR(VLOOKUP($G9,Kategorien!$A$2:$B$28,2,FALSE),"")))</f>
        <v/>
      </c>
      <c r="I9" s="2"/>
      <c r="J9" s="2"/>
      <c r="K9" s="6" t="str">
        <f t="shared" si="0"/>
        <v/>
      </c>
      <c r="L9" s="6" t="str">
        <f>IF($A9="","",Einstellungen!$B$7+SUM($K$2:K9))</f>
        <v/>
      </c>
      <c r="M9" s="6" t="str">
        <f t="shared" si="1"/>
        <v/>
      </c>
      <c r="N9" s="6" t="str">
        <f>IF($A9="","",Einstellungen!$B$8+SUM($M$2:M9))</f>
        <v/>
      </c>
      <c r="O9" s="6" t="str">
        <f t="shared" si="3"/>
        <v/>
      </c>
    </row>
    <row r="10" spans="1:15" x14ac:dyDescent="0.25">
      <c r="A10" s="3"/>
      <c r="B10" s="2" t="str">
        <f t="shared" si="2"/>
        <v/>
      </c>
      <c r="C10" s="2"/>
      <c r="D10" s="4"/>
      <c r="E10" s="4"/>
      <c r="F10" s="2"/>
      <c r="G10" s="2"/>
      <c r="H10" s="2" t="str">
        <f>IF($A10="","",IF($G10="","",IFERROR(VLOOKUP($G10,Kategorien!$A$2:$B$28,2,FALSE),"")))</f>
        <v/>
      </c>
      <c r="I10" s="2"/>
      <c r="J10" s="2"/>
      <c r="K10" s="6" t="str">
        <f t="shared" si="0"/>
        <v/>
      </c>
      <c r="L10" s="6" t="str">
        <f>IF($A10="","",Einstellungen!$B$7+SUM($K$2:K10))</f>
        <v/>
      </c>
      <c r="M10" s="6" t="str">
        <f t="shared" si="1"/>
        <v/>
      </c>
      <c r="N10" s="6" t="str">
        <f>IF($A10="","",Einstellungen!$B$8+SUM($M$2:M10))</f>
        <v/>
      </c>
      <c r="O10" s="6" t="str">
        <f t="shared" si="3"/>
        <v/>
      </c>
    </row>
    <row r="11" spans="1:15" x14ac:dyDescent="0.25">
      <c r="A11" s="3"/>
      <c r="B11" s="2" t="str">
        <f t="shared" si="2"/>
        <v/>
      </c>
      <c r="C11" s="2"/>
      <c r="D11" s="4"/>
      <c r="E11" s="4"/>
      <c r="F11" s="2"/>
      <c r="G11" s="2"/>
      <c r="H11" s="2" t="str">
        <f>IF($A11="","",IF($G11="","",IFERROR(VLOOKUP($G11,Kategorien!$A$2:$B$28,2,FALSE),"")))</f>
        <v/>
      </c>
      <c r="I11" s="2"/>
      <c r="J11" s="2"/>
      <c r="K11" s="6" t="str">
        <f t="shared" si="0"/>
        <v/>
      </c>
      <c r="L11" s="6" t="str">
        <f>IF($A11="","",Einstellungen!$B$7+SUM($K$2:K11))</f>
        <v/>
      </c>
      <c r="M11" s="6" t="str">
        <f t="shared" si="1"/>
        <v/>
      </c>
      <c r="N11" s="6" t="str">
        <f>IF($A11="","",Einstellungen!$B$8+SUM($M$2:M11))</f>
        <v/>
      </c>
      <c r="O11" s="6" t="str">
        <f t="shared" si="3"/>
        <v/>
      </c>
    </row>
    <row r="12" spans="1:15" x14ac:dyDescent="0.25">
      <c r="A12" s="3"/>
      <c r="B12" s="2" t="str">
        <f t="shared" si="2"/>
        <v/>
      </c>
      <c r="C12" s="2"/>
      <c r="D12" s="4"/>
      <c r="E12" s="4"/>
      <c r="F12" s="2"/>
      <c r="G12" s="2"/>
      <c r="H12" s="2" t="str">
        <f>IF($A12="","",IF($G12="","",IFERROR(VLOOKUP($G12,Kategorien!$A$2:$B$28,2,FALSE),"")))</f>
        <v/>
      </c>
      <c r="I12" s="2"/>
      <c r="J12" s="2"/>
      <c r="K12" s="6" t="str">
        <f t="shared" si="0"/>
        <v/>
      </c>
      <c r="L12" s="6" t="str">
        <f>IF($A12="","",Einstellungen!$B$7+SUM($K$2:K12))</f>
        <v/>
      </c>
      <c r="M12" s="6" t="str">
        <f t="shared" si="1"/>
        <v/>
      </c>
      <c r="N12" s="6" t="str">
        <f>IF($A12="","",Einstellungen!$B$8+SUM($M$2:M12))</f>
        <v/>
      </c>
      <c r="O12" s="6" t="str">
        <f t="shared" si="3"/>
        <v/>
      </c>
    </row>
    <row r="13" spans="1:15" x14ac:dyDescent="0.25">
      <c r="A13" s="3"/>
      <c r="B13" s="2" t="str">
        <f t="shared" si="2"/>
        <v/>
      </c>
      <c r="C13" s="2"/>
      <c r="D13" s="4"/>
      <c r="E13" s="4"/>
      <c r="F13" s="2"/>
      <c r="G13" s="2"/>
      <c r="H13" s="2" t="str">
        <f>IF($A13="","",IF($G13="","",IFERROR(VLOOKUP($G13,Kategorien!$A$2:$B$28,2,FALSE),"")))</f>
        <v/>
      </c>
      <c r="I13" s="2"/>
      <c r="J13" s="2"/>
      <c r="K13" s="6" t="str">
        <f t="shared" si="0"/>
        <v/>
      </c>
      <c r="L13" s="6" t="str">
        <f>IF($A13="","",Einstellungen!$B$7+SUM($K$2:K13))</f>
        <v/>
      </c>
      <c r="M13" s="6" t="str">
        <f t="shared" si="1"/>
        <v/>
      </c>
      <c r="N13" s="6" t="str">
        <f>IF($A13="","",Einstellungen!$B$8+SUM($M$2:M13))</f>
        <v/>
      </c>
      <c r="O13" s="6" t="str">
        <f t="shared" si="3"/>
        <v/>
      </c>
    </row>
    <row r="14" spans="1:15" x14ac:dyDescent="0.25">
      <c r="A14" s="3"/>
      <c r="B14" s="2" t="str">
        <f t="shared" si="2"/>
        <v/>
      </c>
      <c r="C14" s="2"/>
      <c r="D14" s="4"/>
      <c r="E14" s="4"/>
      <c r="F14" s="2"/>
      <c r="G14" s="2"/>
      <c r="H14" s="2" t="str">
        <f>IF($A14="","",IF($G14="","",IFERROR(VLOOKUP($G14,Kategorien!$A$2:$B$28,2,FALSE),"")))</f>
        <v/>
      </c>
      <c r="I14" s="2"/>
      <c r="J14" s="2"/>
      <c r="K14" s="6" t="str">
        <f t="shared" si="0"/>
        <v/>
      </c>
      <c r="L14" s="6" t="str">
        <f>IF($A14="","",Einstellungen!$B$7+SUM($K$2:K14))</f>
        <v/>
      </c>
      <c r="M14" s="6" t="str">
        <f t="shared" si="1"/>
        <v/>
      </c>
      <c r="N14" s="6" t="str">
        <f>IF($A14="","",Einstellungen!$B$8+SUM($M$2:M14))</f>
        <v/>
      </c>
      <c r="O14" s="6" t="str">
        <f t="shared" si="3"/>
        <v/>
      </c>
    </row>
    <row r="15" spans="1:15" x14ac:dyDescent="0.25">
      <c r="A15" s="3"/>
      <c r="B15" s="2" t="str">
        <f t="shared" si="2"/>
        <v/>
      </c>
      <c r="C15" s="2"/>
      <c r="D15" s="4"/>
      <c r="E15" s="4"/>
      <c r="F15" s="2"/>
      <c r="G15" s="2"/>
      <c r="H15" s="2" t="str">
        <f>IF($A15="","",IF($G15="","",IFERROR(VLOOKUP($G15,Kategorien!$A$2:$B$28,2,FALSE),"")))</f>
        <v/>
      </c>
      <c r="I15" s="2"/>
      <c r="J15" s="2"/>
      <c r="K15" s="6" t="str">
        <f t="shared" si="0"/>
        <v/>
      </c>
      <c r="L15" s="6" t="str">
        <f>IF($A15="","",Einstellungen!$B$7+SUM($K$2:K15))</f>
        <v/>
      </c>
      <c r="M15" s="6" t="str">
        <f t="shared" si="1"/>
        <v/>
      </c>
      <c r="N15" s="6" t="str">
        <f>IF($A15="","",Einstellungen!$B$8+SUM($M$2:M15))</f>
        <v/>
      </c>
      <c r="O15" s="6" t="str">
        <f t="shared" si="3"/>
        <v/>
      </c>
    </row>
    <row r="16" spans="1:15" x14ac:dyDescent="0.25">
      <c r="A16" s="3"/>
      <c r="B16" s="2" t="str">
        <f t="shared" si="2"/>
        <v/>
      </c>
      <c r="C16" s="2"/>
      <c r="D16" s="4"/>
      <c r="E16" s="4"/>
      <c r="F16" s="2"/>
      <c r="G16" s="2"/>
      <c r="H16" s="2" t="str">
        <f>IF($A16="","",IF($G16="","",IFERROR(VLOOKUP($G16,Kategorien!$A$2:$B$28,2,FALSE),"")))</f>
        <v/>
      </c>
      <c r="I16" s="2"/>
      <c r="J16" s="2"/>
      <c r="K16" s="6" t="str">
        <f t="shared" si="0"/>
        <v/>
      </c>
      <c r="L16" s="6" t="str">
        <f>IF($A16="","",Einstellungen!$B$7+SUM($K$2:K16))</f>
        <v/>
      </c>
      <c r="M16" s="6" t="str">
        <f t="shared" si="1"/>
        <v/>
      </c>
      <c r="N16" s="6" t="str">
        <f>IF($A16="","",Einstellungen!$B$8+SUM($M$2:M16))</f>
        <v/>
      </c>
      <c r="O16" s="6" t="str">
        <f t="shared" si="3"/>
        <v/>
      </c>
    </row>
    <row r="17" spans="1:15" x14ac:dyDescent="0.25">
      <c r="A17" s="3"/>
      <c r="B17" s="2" t="str">
        <f t="shared" si="2"/>
        <v/>
      </c>
      <c r="C17" s="2"/>
      <c r="D17" s="4"/>
      <c r="E17" s="4"/>
      <c r="F17" s="2"/>
      <c r="G17" s="2"/>
      <c r="H17" s="2" t="str">
        <f>IF($A17="","",IF($G17="","",IFERROR(VLOOKUP($G17,Kategorien!$A$2:$B$28,2,FALSE),"")))</f>
        <v/>
      </c>
      <c r="I17" s="2"/>
      <c r="J17" s="2"/>
      <c r="K17" s="6" t="str">
        <f t="shared" si="0"/>
        <v/>
      </c>
      <c r="L17" s="6" t="str">
        <f>IF($A17="","",Einstellungen!$B$7+SUM($K$2:K17))</f>
        <v/>
      </c>
      <c r="M17" s="6" t="str">
        <f t="shared" si="1"/>
        <v/>
      </c>
      <c r="N17" s="6" t="str">
        <f>IF($A17="","",Einstellungen!$B$8+SUM($M$2:M17))</f>
        <v/>
      </c>
      <c r="O17" s="6" t="str">
        <f t="shared" si="3"/>
        <v/>
      </c>
    </row>
    <row r="18" spans="1:15" x14ac:dyDescent="0.25">
      <c r="A18" s="3"/>
      <c r="B18" s="2" t="str">
        <f t="shared" si="2"/>
        <v/>
      </c>
      <c r="C18" s="2"/>
      <c r="D18" s="4"/>
      <c r="E18" s="4"/>
      <c r="F18" s="2"/>
      <c r="G18" s="2"/>
      <c r="H18" s="2" t="str">
        <f>IF($A18="","",IF($G18="","",IFERROR(VLOOKUP($G18,Kategorien!$A$2:$B$28,2,FALSE),"")))</f>
        <v/>
      </c>
      <c r="I18" s="2"/>
      <c r="J18" s="2"/>
      <c r="K18" s="6" t="str">
        <f t="shared" si="0"/>
        <v/>
      </c>
      <c r="L18" s="6" t="str">
        <f>IF($A18="","",Einstellungen!$B$7+SUM($K$2:K18))</f>
        <v/>
      </c>
      <c r="M18" s="6" t="str">
        <f t="shared" si="1"/>
        <v/>
      </c>
      <c r="N18" s="6" t="str">
        <f>IF($A18="","",Einstellungen!$B$8+SUM($M$2:M18))</f>
        <v/>
      </c>
      <c r="O18" s="6" t="str">
        <f t="shared" si="3"/>
        <v/>
      </c>
    </row>
    <row r="19" spans="1:15" x14ac:dyDescent="0.25">
      <c r="A19" s="3"/>
      <c r="B19" s="2" t="str">
        <f t="shared" si="2"/>
        <v/>
      </c>
      <c r="C19" s="2"/>
      <c r="D19" s="4"/>
      <c r="E19" s="4"/>
      <c r="F19" s="2"/>
      <c r="G19" s="2"/>
      <c r="H19" s="2" t="str">
        <f>IF($A19="","",IF($G19="","",IFERROR(VLOOKUP($G19,Kategorien!$A$2:$B$28,2,FALSE),"")))</f>
        <v/>
      </c>
      <c r="I19" s="2"/>
      <c r="J19" s="2"/>
      <c r="K19" s="6" t="str">
        <f t="shared" si="0"/>
        <v/>
      </c>
      <c r="L19" s="6" t="str">
        <f>IF($A19="","",Einstellungen!$B$7+SUM($K$2:K19))</f>
        <v/>
      </c>
      <c r="M19" s="6" t="str">
        <f t="shared" si="1"/>
        <v/>
      </c>
      <c r="N19" s="6" t="str">
        <f>IF($A19="","",Einstellungen!$B$8+SUM($M$2:M19))</f>
        <v/>
      </c>
      <c r="O19" s="6" t="str">
        <f t="shared" si="3"/>
        <v/>
      </c>
    </row>
    <row r="20" spans="1:15" x14ac:dyDescent="0.25">
      <c r="A20" s="3"/>
      <c r="B20" s="2" t="str">
        <f t="shared" si="2"/>
        <v/>
      </c>
      <c r="C20" s="2"/>
      <c r="D20" s="4"/>
      <c r="E20" s="4"/>
      <c r="F20" s="2"/>
      <c r="G20" s="2"/>
      <c r="H20" s="2" t="str">
        <f>IF($A20="","",IF($G20="","",IFERROR(VLOOKUP($G20,Kategorien!$A$2:$B$28,2,FALSE),"")))</f>
        <v/>
      </c>
      <c r="I20" s="2"/>
      <c r="J20" s="2"/>
      <c r="K20" s="6" t="str">
        <f t="shared" si="0"/>
        <v/>
      </c>
      <c r="L20" s="6" t="str">
        <f>IF($A20="","",Einstellungen!$B$7+SUM($K$2:K20))</f>
        <v/>
      </c>
      <c r="M20" s="6" t="str">
        <f t="shared" si="1"/>
        <v/>
      </c>
      <c r="N20" s="6" t="str">
        <f>IF($A20="","",Einstellungen!$B$8+SUM($M$2:M20))</f>
        <v/>
      </c>
      <c r="O20" s="6" t="str">
        <f t="shared" si="3"/>
        <v/>
      </c>
    </row>
    <row r="21" spans="1:15" x14ac:dyDescent="0.25">
      <c r="A21" s="3"/>
      <c r="B21" s="2" t="str">
        <f t="shared" si="2"/>
        <v/>
      </c>
      <c r="C21" s="2"/>
      <c r="D21" s="4"/>
      <c r="E21" s="4"/>
      <c r="F21" s="2"/>
      <c r="G21" s="2"/>
      <c r="H21" s="2" t="str">
        <f>IF($A21="","",IF($G21="","",IFERROR(VLOOKUP($G21,Kategorien!$A$2:$B$28,2,FALSE),"")))</f>
        <v/>
      </c>
      <c r="I21" s="2"/>
      <c r="J21" s="2"/>
      <c r="K21" s="6" t="str">
        <f t="shared" si="0"/>
        <v/>
      </c>
      <c r="L21" s="6" t="str">
        <f>IF($A21="","",Einstellungen!$B$7+SUM($K$2:K21))</f>
        <v/>
      </c>
      <c r="M21" s="6" t="str">
        <f t="shared" si="1"/>
        <v/>
      </c>
      <c r="N21" s="6" t="str">
        <f>IF($A21="","",Einstellungen!$B$8+SUM($M$2:M21))</f>
        <v/>
      </c>
      <c r="O21" s="6" t="str">
        <f t="shared" si="3"/>
        <v/>
      </c>
    </row>
    <row r="22" spans="1:15" x14ac:dyDescent="0.25">
      <c r="A22" s="3"/>
      <c r="B22" s="2" t="str">
        <f t="shared" si="2"/>
        <v/>
      </c>
      <c r="C22" s="2"/>
      <c r="D22" s="4"/>
      <c r="E22" s="4"/>
      <c r="F22" s="2"/>
      <c r="G22" s="2"/>
      <c r="H22" s="2" t="str">
        <f>IF($A22="","",IF($G22="","",IFERROR(VLOOKUP($G22,Kategorien!$A$2:$B$28,2,FALSE),"")))</f>
        <v/>
      </c>
      <c r="I22" s="2"/>
      <c r="J22" s="2"/>
      <c r="K22" s="6" t="str">
        <f t="shared" si="0"/>
        <v/>
      </c>
      <c r="L22" s="6" t="str">
        <f>IF($A22="","",Einstellungen!$B$7+SUM($K$2:K22))</f>
        <v/>
      </c>
      <c r="M22" s="6" t="str">
        <f t="shared" si="1"/>
        <v/>
      </c>
      <c r="N22" s="6" t="str">
        <f>IF($A22="","",Einstellungen!$B$8+SUM($M$2:M22))</f>
        <v/>
      </c>
      <c r="O22" s="6" t="str">
        <f t="shared" si="3"/>
        <v/>
      </c>
    </row>
    <row r="23" spans="1:15" x14ac:dyDescent="0.25">
      <c r="A23" s="3"/>
      <c r="B23" s="2" t="str">
        <f t="shared" si="2"/>
        <v/>
      </c>
      <c r="C23" s="2"/>
      <c r="D23" s="4"/>
      <c r="E23" s="4"/>
      <c r="F23" s="2"/>
      <c r="G23" s="2"/>
      <c r="H23" s="2" t="str">
        <f>IF($A23="","",IF($G23="","",IFERROR(VLOOKUP($G23,Kategorien!$A$2:$B$28,2,FALSE),"")))</f>
        <v/>
      </c>
      <c r="I23" s="2"/>
      <c r="J23" s="2"/>
      <c r="K23" s="6" t="str">
        <f t="shared" si="0"/>
        <v/>
      </c>
      <c r="L23" s="6" t="str">
        <f>IF($A23="","",Einstellungen!$B$7+SUM($K$2:K23))</f>
        <v/>
      </c>
      <c r="M23" s="6" t="str">
        <f t="shared" si="1"/>
        <v/>
      </c>
      <c r="N23" s="6" t="str">
        <f>IF($A23="","",Einstellungen!$B$8+SUM($M$2:M23))</f>
        <v/>
      </c>
      <c r="O23" s="6" t="str">
        <f t="shared" si="3"/>
        <v/>
      </c>
    </row>
    <row r="24" spans="1:15" x14ac:dyDescent="0.25">
      <c r="A24" s="3"/>
      <c r="B24" s="2" t="str">
        <f t="shared" si="2"/>
        <v/>
      </c>
      <c r="C24" s="2"/>
      <c r="D24" s="4"/>
      <c r="E24" s="4"/>
      <c r="F24" s="2"/>
      <c r="G24" s="2"/>
      <c r="H24" s="2" t="str">
        <f>IF($A24="","",IF($G24="","",IFERROR(VLOOKUP($G24,Kategorien!$A$2:$B$28,2,FALSE),"")))</f>
        <v/>
      </c>
      <c r="I24" s="2"/>
      <c r="J24" s="2"/>
      <c r="K24" s="6" t="str">
        <f t="shared" si="0"/>
        <v/>
      </c>
      <c r="L24" s="6" t="str">
        <f>IF($A24="","",Einstellungen!$B$7+SUM($K$2:K24))</f>
        <v/>
      </c>
      <c r="M24" s="6" t="str">
        <f t="shared" si="1"/>
        <v/>
      </c>
      <c r="N24" s="6" t="str">
        <f>IF($A24="","",Einstellungen!$B$8+SUM($M$2:M24))</f>
        <v/>
      </c>
      <c r="O24" s="6" t="str">
        <f t="shared" si="3"/>
        <v/>
      </c>
    </row>
    <row r="25" spans="1:15" x14ac:dyDescent="0.25">
      <c r="A25" s="3"/>
      <c r="B25" s="2" t="str">
        <f t="shared" si="2"/>
        <v/>
      </c>
      <c r="C25" s="2"/>
      <c r="D25" s="4"/>
      <c r="E25" s="4"/>
      <c r="F25" s="2"/>
      <c r="G25" s="2"/>
      <c r="H25" s="2" t="str">
        <f>IF($A25="","",IF($G25="","",IFERROR(VLOOKUP($G25,Kategorien!$A$2:$B$28,2,FALSE),"")))</f>
        <v/>
      </c>
      <c r="I25" s="2"/>
      <c r="J25" s="2"/>
      <c r="K25" s="6" t="str">
        <f t="shared" si="0"/>
        <v/>
      </c>
      <c r="L25" s="6" t="str">
        <f>IF($A25="","",Einstellungen!$B$7+SUM($K$2:K25))</f>
        <v/>
      </c>
      <c r="M25" s="6" t="str">
        <f t="shared" si="1"/>
        <v/>
      </c>
      <c r="N25" s="6" t="str">
        <f>IF($A25="","",Einstellungen!$B$8+SUM($M$2:M25))</f>
        <v/>
      </c>
      <c r="O25" s="6" t="str">
        <f t="shared" si="3"/>
        <v/>
      </c>
    </row>
    <row r="26" spans="1:15" x14ac:dyDescent="0.25">
      <c r="A26" s="3"/>
      <c r="B26" s="2" t="str">
        <f t="shared" si="2"/>
        <v/>
      </c>
      <c r="C26" s="2"/>
      <c r="D26" s="4"/>
      <c r="E26" s="4"/>
      <c r="F26" s="2"/>
      <c r="G26" s="2"/>
      <c r="H26" s="2" t="str">
        <f>IF($A26="","",IF($G26="","",IFERROR(VLOOKUP($G26,Kategorien!$A$2:$B$28,2,FALSE),"")))</f>
        <v/>
      </c>
      <c r="I26" s="2"/>
      <c r="J26" s="2"/>
      <c r="K26" s="6" t="str">
        <f t="shared" si="0"/>
        <v/>
      </c>
      <c r="L26" s="6" t="str">
        <f>IF($A26="","",Einstellungen!$B$7+SUM($K$2:K26))</f>
        <v/>
      </c>
      <c r="M26" s="6" t="str">
        <f t="shared" si="1"/>
        <v/>
      </c>
      <c r="N26" s="6" t="str">
        <f>IF($A26="","",Einstellungen!$B$8+SUM($M$2:M26))</f>
        <v/>
      </c>
      <c r="O26" s="6" t="str">
        <f t="shared" si="3"/>
        <v/>
      </c>
    </row>
    <row r="27" spans="1:15" x14ac:dyDescent="0.25">
      <c r="A27" s="3"/>
      <c r="B27" s="2" t="str">
        <f t="shared" si="2"/>
        <v/>
      </c>
      <c r="C27" s="2"/>
      <c r="D27" s="4"/>
      <c r="E27" s="4"/>
      <c r="F27" s="2"/>
      <c r="G27" s="2"/>
      <c r="H27" s="2" t="str">
        <f>IF($A27="","",IF($G27="","",IFERROR(VLOOKUP($G27,Kategorien!$A$2:$B$28,2,FALSE),"")))</f>
        <v/>
      </c>
      <c r="I27" s="2"/>
      <c r="J27" s="2"/>
      <c r="K27" s="6" t="str">
        <f t="shared" si="0"/>
        <v/>
      </c>
      <c r="L27" s="6" t="str">
        <f>IF($A27="","",Einstellungen!$B$7+SUM($K$2:K27))</f>
        <v/>
      </c>
      <c r="M27" s="6" t="str">
        <f t="shared" si="1"/>
        <v/>
      </c>
      <c r="N27" s="6" t="str">
        <f>IF($A27="","",Einstellungen!$B$8+SUM($M$2:M27))</f>
        <v/>
      </c>
      <c r="O27" s="6" t="str">
        <f t="shared" si="3"/>
        <v/>
      </c>
    </row>
    <row r="28" spans="1:15" x14ac:dyDescent="0.25">
      <c r="A28" s="3"/>
      <c r="B28" s="2" t="str">
        <f t="shared" si="2"/>
        <v/>
      </c>
      <c r="C28" s="2"/>
      <c r="D28" s="4"/>
      <c r="E28" s="4"/>
      <c r="F28" s="2"/>
      <c r="G28" s="2"/>
      <c r="H28" s="2" t="str">
        <f>IF($A28="","",IF($G28="","",IFERROR(VLOOKUP($G28,Kategorien!$A$2:$B$28,2,FALSE),"")))</f>
        <v/>
      </c>
      <c r="I28" s="2"/>
      <c r="J28" s="2"/>
      <c r="K28" s="6" t="str">
        <f t="shared" si="0"/>
        <v/>
      </c>
      <c r="L28" s="6" t="str">
        <f>IF($A28="","",Einstellungen!$B$7+SUM($K$2:K28))</f>
        <v/>
      </c>
      <c r="M28" s="6" t="str">
        <f t="shared" si="1"/>
        <v/>
      </c>
      <c r="N28" s="6" t="str">
        <f>IF($A28="","",Einstellungen!$B$8+SUM($M$2:M28))</f>
        <v/>
      </c>
      <c r="O28" s="6" t="str">
        <f t="shared" si="3"/>
        <v/>
      </c>
    </row>
    <row r="29" spans="1:15" x14ac:dyDescent="0.25">
      <c r="A29" s="3"/>
      <c r="B29" s="2" t="str">
        <f t="shared" si="2"/>
        <v/>
      </c>
      <c r="C29" s="2"/>
      <c r="D29" s="4"/>
      <c r="E29" s="4"/>
      <c r="F29" s="2"/>
      <c r="G29" s="2"/>
      <c r="H29" s="2" t="str">
        <f>IF($A29="","",IF($G29="","",IFERROR(VLOOKUP($G29,Kategorien!$A$2:$B$28,2,FALSE),"")))</f>
        <v/>
      </c>
      <c r="I29" s="2"/>
      <c r="J29" s="2"/>
      <c r="K29" s="6" t="str">
        <f t="shared" si="0"/>
        <v/>
      </c>
      <c r="L29" s="6" t="str">
        <f>IF($A29="","",Einstellungen!$B$7+SUM($K$2:K29))</f>
        <v/>
      </c>
      <c r="M29" s="6" t="str">
        <f t="shared" si="1"/>
        <v/>
      </c>
      <c r="N29" s="6" t="str">
        <f>IF($A29="","",Einstellungen!$B$8+SUM($M$2:M29))</f>
        <v/>
      </c>
      <c r="O29" s="6" t="str">
        <f t="shared" si="3"/>
        <v/>
      </c>
    </row>
    <row r="30" spans="1:15" x14ac:dyDescent="0.25">
      <c r="A30" s="3"/>
      <c r="B30" s="2" t="str">
        <f t="shared" si="2"/>
        <v/>
      </c>
      <c r="C30" s="2"/>
      <c r="D30" s="4"/>
      <c r="E30" s="4"/>
      <c r="F30" s="2"/>
      <c r="G30" s="2"/>
      <c r="H30" s="2" t="str">
        <f>IF($A30="","",IF($G30="","",IFERROR(VLOOKUP($G30,Kategorien!$A$2:$B$28,2,FALSE),"")))</f>
        <v/>
      </c>
      <c r="I30" s="2"/>
      <c r="J30" s="2"/>
      <c r="K30" s="6" t="str">
        <f t="shared" si="0"/>
        <v/>
      </c>
      <c r="L30" s="6" t="str">
        <f>IF($A30="","",Einstellungen!$B$7+SUM($K$2:K30))</f>
        <v/>
      </c>
      <c r="M30" s="6" t="str">
        <f t="shared" si="1"/>
        <v/>
      </c>
      <c r="N30" s="6" t="str">
        <f>IF($A30="","",Einstellungen!$B$8+SUM($M$2:M30))</f>
        <v/>
      </c>
      <c r="O30" s="6" t="str">
        <f t="shared" si="3"/>
        <v/>
      </c>
    </row>
    <row r="31" spans="1:15" x14ac:dyDescent="0.25">
      <c r="A31" s="3"/>
      <c r="B31" s="2" t="str">
        <f t="shared" si="2"/>
        <v/>
      </c>
      <c r="C31" s="2"/>
      <c r="D31" s="4"/>
      <c r="E31" s="4"/>
      <c r="F31" s="2"/>
      <c r="G31" s="2"/>
      <c r="H31" s="2" t="str">
        <f>IF($A31="","",IF($G31="","",IFERROR(VLOOKUP($G31,Kategorien!$A$2:$B$28,2,FALSE),"")))</f>
        <v/>
      </c>
      <c r="I31" s="2"/>
      <c r="J31" s="2"/>
      <c r="K31" s="6" t="str">
        <f t="shared" si="0"/>
        <v/>
      </c>
      <c r="L31" s="6" t="str">
        <f>IF($A31="","",Einstellungen!$B$7+SUM($K$2:K31))</f>
        <v/>
      </c>
      <c r="M31" s="6" t="str">
        <f t="shared" si="1"/>
        <v/>
      </c>
      <c r="N31" s="6" t="str">
        <f>IF($A31="","",Einstellungen!$B$8+SUM($M$2:M31))</f>
        <v/>
      </c>
      <c r="O31" s="6" t="str">
        <f t="shared" si="3"/>
        <v/>
      </c>
    </row>
    <row r="32" spans="1:15" x14ac:dyDescent="0.25">
      <c r="A32" s="3"/>
      <c r="B32" s="2" t="str">
        <f t="shared" si="2"/>
        <v/>
      </c>
      <c r="C32" s="2"/>
      <c r="D32" s="4"/>
      <c r="E32" s="4"/>
      <c r="F32" s="2"/>
      <c r="G32" s="2"/>
      <c r="H32" s="2" t="str">
        <f>IF($A32="","",IF($G32="","",IFERROR(VLOOKUP($G32,Kategorien!$A$2:$B$28,2,FALSE),"")))</f>
        <v/>
      </c>
      <c r="I32" s="2"/>
      <c r="J32" s="2"/>
      <c r="K32" s="6" t="str">
        <f t="shared" si="0"/>
        <v/>
      </c>
      <c r="L32" s="6" t="str">
        <f>IF($A32="","",Einstellungen!$B$7+SUM($K$2:K32))</f>
        <v/>
      </c>
      <c r="M32" s="6" t="str">
        <f t="shared" si="1"/>
        <v/>
      </c>
      <c r="N32" s="6" t="str">
        <f>IF($A32="","",Einstellungen!$B$8+SUM($M$2:M32))</f>
        <v/>
      </c>
      <c r="O32" s="6" t="str">
        <f t="shared" si="3"/>
        <v/>
      </c>
    </row>
    <row r="33" spans="1:15" x14ac:dyDescent="0.25">
      <c r="A33" s="3"/>
      <c r="B33" s="2" t="str">
        <f t="shared" si="2"/>
        <v/>
      </c>
      <c r="C33" s="2"/>
      <c r="D33" s="4"/>
      <c r="E33" s="4"/>
      <c r="F33" s="2"/>
      <c r="G33" s="2"/>
      <c r="H33" s="2" t="str">
        <f>IF($A33="","",IF($G33="","",IFERROR(VLOOKUP($G33,Kategorien!$A$2:$B$28,2,FALSE),"")))</f>
        <v/>
      </c>
      <c r="I33" s="2"/>
      <c r="J33" s="2"/>
      <c r="K33" s="6" t="str">
        <f t="shared" si="0"/>
        <v/>
      </c>
      <c r="L33" s="6" t="str">
        <f>IF($A33="","",Einstellungen!$B$7+SUM($K$2:K33))</f>
        <v/>
      </c>
      <c r="M33" s="6" t="str">
        <f t="shared" si="1"/>
        <v/>
      </c>
      <c r="N33" s="6" t="str">
        <f>IF($A33="","",Einstellungen!$B$8+SUM($M$2:M33))</f>
        <v/>
      </c>
      <c r="O33" s="6" t="str">
        <f t="shared" si="3"/>
        <v/>
      </c>
    </row>
    <row r="34" spans="1:15" x14ac:dyDescent="0.25">
      <c r="A34" s="3"/>
      <c r="B34" s="2" t="str">
        <f t="shared" si="2"/>
        <v/>
      </c>
      <c r="C34" s="2"/>
      <c r="D34" s="4"/>
      <c r="E34" s="4"/>
      <c r="F34" s="2"/>
      <c r="G34" s="2"/>
      <c r="H34" s="2" t="str">
        <f>IF($A34="","",IF($G34="","",IFERROR(VLOOKUP($G34,Kategorien!$A$2:$B$28,2,FALSE),"")))</f>
        <v/>
      </c>
      <c r="I34" s="2"/>
      <c r="J34" s="2"/>
      <c r="K34" s="6" t="str">
        <f t="shared" si="0"/>
        <v/>
      </c>
      <c r="L34" s="6" t="str">
        <f>IF($A34="","",Einstellungen!$B$7+SUM($K$2:K34))</f>
        <v/>
      </c>
      <c r="M34" s="6" t="str">
        <f t="shared" si="1"/>
        <v/>
      </c>
      <c r="N34" s="6" t="str">
        <f>IF($A34="","",Einstellungen!$B$8+SUM($M$2:M34))</f>
        <v/>
      </c>
      <c r="O34" s="6" t="str">
        <f t="shared" si="3"/>
        <v/>
      </c>
    </row>
    <row r="35" spans="1:15" x14ac:dyDescent="0.25">
      <c r="A35" s="3"/>
      <c r="B35" s="2" t="str">
        <f t="shared" si="2"/>
        <v/>
      </c>
      <c r="C35" s="2"/>
      <c r="D35" s="4"/>
      <c r="E35" s="4"/>
      <c r="F35" s="2"/>
      <c r="G35" s="2"/>
      <c r="H35" s="2" t="str">
        <f>IF($A35="","",IF($G35="","",IFERROR(VLOOKUP($G35,Kategorien!$A$2:$B$28,2,FALSE),"")))</f>
        <v/>
      </c>
      <c r="I35" s="2"/>
      <c r="J35" s="2"/>
      <c r="K35" s="6" t="str">
        <f t="shared" si="0"/>
        <v/>
      </c>
      <c r="L35" s="6" t="str">
        <f>IF($A35="","",Einstellungen!$B$7+SUM($K$2:K35))</f>
        <v/>
      </c>
      <c r="M35" s="6" t="str">
        <f t="shared" si="1"/>
        <v/>
      </c>
      <c r="N35" s="6" t="str">
        <f>IF($A35="","",Einstellungen!$B$8+SUM($M$2:M35))</f>
        <v/>
      </c>
      <c r="O35" s="6" t="str">
        <f t="shared" si="3"/>
        <v/>
      </c>
    </row>
    <row r="36" spans="1:15" x14ac:dyDescent="0.25">
      <c r="A36" s="3"/>
      <c r="B36" s="2" t="str">
        <f t="shared" si="2"/>
        <v/>
      </c>
      <c r="C36" s="2"/>
      <c r="D36" s="4"/>
      <c r="E36" s="4"/>
      <c r="F36" s="2"/>
      <c r="G36" s="2"/>
      <c r="H36" s="2" t="str">
        <f>IF($A36="","",IF($G36="","",IFERROR(VLOOKUP($G36,Kategorien!$A$2:$B$28,2,FALSE),"")))</f>
        <v/>
      </c>
      <c r="I36" s="2"/>
      <c r="J36" s="2"/>
      <c r="K36" s="6" t="str">
        <f t="shared" si="0"/>
        <v/>
      </c>
      <c r="L36" s="6" t="str">
        <f>IF($A36="","",Einstellungen!$B$7+SUM($K$2:K36))</f>
        <v/>
      </c>
      <c r="M36" s="6" t="str">
        <f t="shared" si="1"/>
        <v/>
      </c>
      <c r="N36" s="6" t="str">
        <f>IF($A36="","",Einstellungen!$B$8+SUM($M$2:M36))</f>
        <v/>
      </c>
      <c r="O36" s="6" t="str">
        <f t="shared" si="3"/>
        <v/>
      </c>
    </row>
    <row r="37" spans="1:15" x14ac:dyDescent="0.25">
      <c r="A37" s="3"/>
      <c r="B37" s="2" t="str">
        <f t="shared" si="2"/>
        <v/>
      </c>
      <c r="C37" s="2"/>
      <c r="D37" s="4"/>
      <c r="E37" s="4"/>
      <c r="F37" s="2"/>
      <c r="G37" s="2"/>
      <c r="H37" s="2" t="str">
        <f>IF($A37="","",IF($G37="","",IFERROR(VLOOKUP($G37,Kategorien!$A$2:$B$28,2,FALSE),"")))</f>
        <v/>
      </c>
      <c r="I37" s="2"/>
      <c r="J37" s="2"/>
      <c r="K37" s="6" t="str">
        <f t="shared" si="0"/>
        <v/>
      </c>
      <c r="L37" s="6" t="str">
        <f>IF($A37="","",Einstellungen!$B$7+SUM($K$2:K37))</f>
        <v/>
      </c>
      <c r="M37" s="6" t="str">
        <f t="shared" si="1"/>
        <v/>
      </c>
      <c r="N37" s="6" t="str">
        <f>IF($A37="","",Einstellungen!$B$8+SUM($M$2:M37))</f>
        <v/>
      </c>
      <c r="O37" s="6" t="str">
        <f t="shared" si="3"/>
        <v/>
      </c>
    </row>
    <row r="38" spans="1:15" x14ac:dyDescent="0.25">
      <c r="A38" s="3"/>
      <c r="B38" s="2" t="str">
        <f t="shared" si="2"/>
        <v/>
      </c>
      <c r="C38" s="2"/>
      <c r="D38" s="4"/>
      <c r="E38" s="4"/>
      <c r="F38" s="2"/>
      <c r="G38" s="2"/>
      <c r="H38" s="2" t="str">
        <f>IF($A38="","",IF($G38="","",IFERROR(VLOOKUP($G38,Kategorien!$A$2:$B$28,2,FALSE),"")))</f>
        <v/>
      </c>
      <c r="I38" s="2"/>
      <c r="J38" s="2"/>
      <c r="K38" s="6" t="str">
        <f t="shared" si="0"/>
        <v/>
      </c>
      <c r="L38" s="6" t="str">
        <f>IF($A38="","",Einstellungen!$B$7+SUM($K$2:K38))</f>
        <v/>
      </c>
      <c r="M38" s="6" t="str">
        <f t="shared" si="1"/>
        <v/>
      </c>
      <c r="N38" s="6" t="str">
        <f>IF($A38="","",Einstellungen!$B$8+SUM($M$2:M38))</f>
        <v/>
      </c>
      <c r="O38" s="6" t="str">
        <f t="shared" si="3"/>
        <v/>
      </c>
    </row>
    <row r="39" spans="1:15" x14ac:dyDescent="0.25">
      <c r="A39" s="3"/>
      <c r="B39" s="2" t="str">
        <f t="shared" si="2"/>
        <v/>
      </c>
      <c r="C39" s="2"/>
      <c r="D39" s="4"/>
      <c r="E39" s="4"/>
      <c r="F39" s="2"/>
      <c r="G39" s="2"/>
      <c r="H39" s="2" t="str">
        <f>IF($A39="","",IF($G39="","",IFERROR(VLOOKUP($G39,Kategorien!$A$2:$B$28,2,FALSE),"")))</f>
        <v/>
      </c>
      <c r="I39" s="2"/>
      <c r="J39" s="2"/>
      <c r="K39" s="6" t="str">
        <f t="shared" si="0"/>
        <v/>
      </c>
      <c r="L39" s="6" t="str">
        <f>IF($A39="","",Einstellungen!$B$7+SUM($K$2:K39))</f>
        <v/>
      </c>
      <c r="M39" s="6" t="str">
        <f t="shared" si="1"/>
        <v/>
      </c>
      <c r="N39" s="6" t="str">
        <f>IF($A39="","",Einstellungen!$B$8+SUM($M$2:M39))</f>
        <v/>
      </c>
      <c r="O39" s="6" t="str">
        <f t="shared" si="3"/>
        <v/>
      </c>
    </row>
    <row r="40" spans="1:15" x14ac:dyDescent="0.25">
      <c r="A40" s="3"/>
      <c r="B40" s="2" t="str">
        <f t="shared" si="2"/>
        <v/>
      </c>
      <c r="C40" s="2"/>
      <c r="D40" s="4"/>
      <c r="E40" s="4"/>
      <c r="F40" s="2"/>
      <c r="G40" s="2"/>
      <c r="H40" s="2" t="str">
        <f>IF($A40="","",IF($G40="","",IFERROR(VLOOKUP($G40,Kategorien!$A$2:$B$28,2,FALSE),"")))</f>
        <v/>
      </c>
      <c r="I40" s="2"/>
      <c r="J40" s="2"/>
      <c r="K40" s="6" t="str">
        <f t="shared" si="0"/>
        <v/>
      </c>
      <c r="L40" s="6" t="str">
        <f>IF($A40="","",Einstellungen!$B$7+SUM($K$2:K40))</f>
        <v/>
      </c>
      <c r="M40" s="6" t="str">
        <f t="shared" si="1"/>
        <v/>
      </c>
      <c r="N40" s="6" t="str">
        <f>IF($A40="","",Einstellungen!$B$8+SUM($M$2:M40))</f>
        <v/>
      </c>
      <c r="O40" s="6" t="str">
        <f t="shared" si="3"/>
        <v/>
      </c>
    </row>
    <row r="41" spans="1:15" x14ac:dyDescent="0.25">
      <c r="A41" s="3"/>
      <c r="B41" s="2" t="str">
        <f t="shared" si="2"/>
        <v/>
      </c>
      <c r="C41" s="2"/>
      <c r="D41" s="4"/>
      <c r="E41" s="4"/>
      <c r="F41" s="2"/>
      <c r="G41" s="2"/>
      <c r="H41" s="2" t="str">
        <f>IF($A41="","",IF($G41="","",IFERROR(VLOOKUP($G41,Kategorien!$A$2:$B$28,2,FALSE),"")))</f>
        <v/>
      </c>
      <c r="I41" s="2"/>
      <c r="J41" s="2"/>
      <c r="K41" s="6" t="str">
        <f t="shared" si="0"/>
        <v/>
      </c>
      <c r="L41" s="6" t="str">
        <f>IF($A41="","",Einstellungen!$B$7+SUM($K$2:K41))</f>
        <v/>
      </c>
      <c r="M41" s="6" t="str">
        <f t="shared" si="1"/>
        <v/>
      </c>
      <c r="N41" s="6" t="str">
        <f>IF($A41="","",Einstellungen!$B$8+SUM($M$2:M41))</f>
        <v/>
      </c>
      <c r="O41" s="6" t="str">
        <f t="shared" si="3"/>
        <v/>
      </c>
    </row>
    <row r="42" spans="1:15" x14ac:dyDescent="0.25">
      <c r="A42" s="3"/>
      <c r="B42" s="2" t="str">
        <f t="shared" si="2"/>
        <v/>
      </c>
      <c r="C42" s="2"/>
      <c r="D42" s="4"/>
      <c r="E42" s="4"/>
      <c r="F42" s="2"/>
      <c r="G42" s="2"/>
      <c r="H42" s="2" t="str">
        <f>IF($A42="","",IF($G42="","",IFERROR(VLOOKUP($G42,Kategorien!$A$2:$B$28,2,FALSE),"")))</f>
        <v/>
      </c>
      <c r="I42" s="2"/>
      <c r="J42" s="2"/>
      <c r="K42" s="6" t="str">
        <f t="shared" si="0"/>
        <v/>
      </c>
      <c r="L42" s="6" t="str">
        <f>IF($A42="","",Einstellungen!$B$7+SUM($K$2:K42))</f>
        <v/>
      </c>
      <c r="M42" s="6" t="str">
        <f t="shared" si="1"/>
        <v/>
      </c>
      <c r="N42" s="6" t="str">
        <f>IF($A42="","",Einstellungen!$B$8+SUM($M$2:M42))</f>
        <v/>
      </c>
      <c r="O42" s="6" t="str">
        <f t="shared" si="3"/>
        <v/>
      </c>
    </row>
    <row r="43" spans="1:15" x14ac:dyDescent="0.25">
      <c r="A43" s="3"/>
      <c r="B43" s="2" t="str">
        <f t="shared" si="2"/>
        <v/>
      </c>
      <c r="C43" s="2"/>
      <c r="D43" s="4"/>
      <c r="E43" s="4"/>
      <c r="F43" s="2"/>
      <c r="G43" s="2"/>
      <c r="H43" s="2" t="str">
        <f>IF($A43="","",IF($G43="","",IFERROR(VLOOKUP($G43,Kategorien!$A$2:$B$28,2,FALSE),"")))</f>
        <v/>
      </c>
      <c r="I43" s="2"/>
      <c r="J43" s="2"/>
      <c r="K43" s="6" t="str">
        <f t="shared" si="0"/>
        <v/>
      </c>
      <c r="L43" s="6" t="str">
        <f>IF($A43="","",Einstellungen!$B$7+SUM($K$2:K43))</f>
        <v/>
      </c>
      <c r="M43" s="6" t="str">
        <f t="shared" si="1"/>
        <v/>
      </c>
      <c r="N43" s="6" t="str">
        <f>IF($A43="","",Einstellungen!$B$8+SUM($M$2:M43))</f>
        <v/>
      </c>
      <c r="O43" s="6" t="str">
        <f t="shared" si="3"/>
        <v/>
      </c>
    </row>
    <row r="44" spans="1:15" x14ac:dyDescent="0.25">
      <c r="A44" s="3"/>
      <c r="B44" s="2" t="str">
        <f t="shared" si="2"/>
        <v/>
      </c>
      <c r="C44" s="2"/>
      <c r="D44" s="4"/>
      <c r="E44" s="4"/>
      <c r="F44" s="2"/>
      <c r="G44" s="2"/>
      <c r="H44" s="2" t="str">
        <f>IF($A44="","",IF($G44="","",IFERROR(VLOOKUP($G44,Kategorien!$A$2:$B$28,2,FALSE),"")))</f>
        <v/>
      </c>
      <c r="I44" s="2"/>
      <c r="J44" s="2"/>
      <c r="K44" s="6" t="str">
        <f t="shared" si="0"/>
        <v/>
      </c>
      <c r="L44" s="6" t="str">
        <f>IF($A44="","",Einstellungen!$B$7+SUM($K$2:K44))</f>
        <v/>
      </c>
      <c r="M44" s="6" t="str">
        <f t="shared" si="1"/>
        <v/>
      </c>
      <c r="N44" s="6" t="str">
        <f>IF($A44="","",Einstellungen!$B$8+SUM($M$2:M44))</f>
        <v/>
      </c>
      <c r="O44" s="6" t="str">
        <f t="shared" si="3"/>
        <v/>
      </c>
    </row>
    <row r="45" spans="1:15" x14ac:dyDescent="0.25">
      <c r="A45" s="3"/>
      <c r="B45" s="2" t="str">
        <f t="shared" si="2"/>
        <v/>
      </c>
      <c r="C45" s="2"/>
      <c r="D45" s="4"/>
      <c r="E45" s="4"/>
      <c r="F45" s="2"/>
      <c r="G45" s="2"/>
      <c r="H45" s="2" t="str">
        <f>IF($A45="","",IF($G45="","",IFERROR(VLOOKUP($G45,Kategorien!$A$2:$B$28,2,FALSE),"")))</f>
        <v/>
      </c>
      <c r="I45" s="2"/>
      <c r="J45" s="2"/>
      <c r="K45" s="6" t="str">
        <f t="shared" si="0"/>
        <v/>
      </c>
      <c r="L45" s="6" t="str">
        <f>IF($A45="","",Einstellungen!$B$7+SUM($K$2:K45))</f>
        <v/>
      </c>
      <c r="M45" s="6" t="str">
        <f t="shared" si="1"/>
        <v/>
      </c>
      <c r="N45" s="6" t="str">
        <f>IF($A45="","",Einstellungen!$B$8+SUM($M$2:M45))</f>
        <v/>
      </c>
      <c r="O45" s="6" t="str">
        <f t="shared" si="3"/>
        <v/>
      </c>
    </row>
    <row r="46" spans="1:15" x14ac:dyDescent="0.25">
      <c r="A46" s="3"/>
      <c r="B46" s="2" t="str">
        <f t="shared" si="2"/>
        <v/>
      </c>
      <c r="C46" s="2"/>
      <c r="D46" s="4"/>
      <c r="E46" s="4"/>
      <c r="F46" s="2"/>
      <c r="G46" s="2"/>
      <c r="H46" s="2" t="str">
        <f>IF($A46="","",IF($G46="","",IFERROR(VLOOKUP($G46,Kategorien!$A$2:$B$28,2,FALSE),"")))</f>
        <v/>
      </c>
      <c r="I46" s="2"/>
      <c r="J46" s="2"/>
      <c r="K46" s="6" t="str">
        <f t="shared" si="0"/>
        <v/>
      </c>
      <c r="L46" s="6" t="str">
        <f>IF($A46="","",Einstellungen!$B$7+SUM($K$2:K46))</f>
        <v/>
      </c>
      <c r="M46" s="6" t="str">
        <f t="shared" si="1"/>
        <v/>
      </c>
      <c r="N46" s="6" t="str">
        <f>IF($A46="","",Einstellungen!$B$8+SUM($M$2:M46))</f>
        <v/>
      </c>
      <c r="O46" s="6" t="str">
        <f t="shared" si="3"/>
        <v/>
      </c>
    </row>
    <row r="47" spans="1:15" x14ac:dyDescent="0.25">
      <c r="A47" s="3"/>
      <c r="B47" s="2" t="str">
        <f t="shared" si="2"/>
        <v/>
      </c>
      <c r="C47" s="2"/>
      <c r="D47" s="4"/>
      <c r="E47" s="4"/>
      <c r="F47" s="2"/>
      <c r="G47" s="2"/>
      <c r="H47" s="2" t="str">
        <f>IF($A47="","",IF($G47="","",IFERROR(VLOOKUP($G47,Kategorien!$A$2:$B$28,2,FALSE),"")))</f>
        <v/>
      </c>
      <c r="I47" s="2"/>
      <c r="J47" s="2"/>
      <c r="K47" s="6" t="str">
        <f t="shared" si="0"/>
        <v/>
      </c>
      <c r="L47" s="6" t="str">
        <f>IF($A47="","",Einstellungen!$B$7+SUM($K$2:K47))</f>
        <v/>
      </c>
      <c r="M47" s="6" t="str">
        <f t="shared" si="1"/>
        <v/>
      </c>
      <c r="N47" s="6" t="str">
        <f>IF($A47="","",Einstellungen!$B$8+SUM($M$2:M47))</f>
        <v/>
      </c>
      <c r="O47" s="6" t="str">
        <f t="shared" si="3"/>
        <v/>
      </c>
    </row>
    <row r="48" spans="1:15" x14ac:dyDescent="0.25">
      <c r="A48" s="3"/>
      <c r="B48" s="2" t="str">
        <f t="shared" si="2"/>
        <v/>
      </c>
      <c r="C48" s="2"/>
      <c r="D48" s="4"/>
      <c r="E48" s="4"/>
      <c r="F48" s="2"/>
      <c r="G48" s="2"/>
      <c r="H48" s="2" t="str">
        <f>IF($A48="","",IF($G48="","",IFERROR(VLOOKUP($G48,Kategorien!$A$2:$B$28,2,FALSE),"")))</f>
        <v/>
      </c>
      <c r="I48" s="2"/>
      <c r="J48" s="2"/>
      <c r="K48" s="6" t="str">
        <f t="shared" si="0"/>
        <v/>
      </c>
      <c r="L48" s="6" t="str">
        <f>IF($A48="","",Einstellungen!$B$7+SUM($K$2:K48))</f>
        <v/>
      </c>
      <c r="M48" s="6" t="str">
        <f t="shared" si="1"/>
        <v/>
      </c>
      <c r="N48" s="6" t="str">
        <f>IF($A48="","",Einstellungen!$B$8+SUM($M$2:M48))</f>
        <v/>
      </c>
      <c r="O48" s="6" t="str">
        <f t="shared" si="3"/>
        <v/>
      </c>
    </row>
    <row r="49" spans="1:15" x14ac:dyDescent="0.25">
      <c r="A49" s="3"/>
      <c r="B49" s="2" t="str">
        <f t="shared" si="2"/>
        <v/>
      </c>
      <c r="C49" s="2"/>
      <c r="D49" s="4"/>
      <c r="E49" s="4"/>
      <c r="F49" s="2"/>
      <c r="G49" s="2"/>
      <c r="H49" s="2" t="str">
        <f>IF($A49="","",IF($G49="","",IFERROR(VLOOKUP($G49,Kategorien!$A$2:$B$28,2,FALSE),"")))</f>
        <v/>
      </c>
      <c r="I49" s="2"/>
      <c r="J49" s="2"/>
      <c r="K49" s="6" t="str">
        <f t="shared" si="0"/>
        <v/>
      </c>
      <c r="L49" s="6" t="str">
        <f>IF($A49="","",Einstellungen!$B$7+SUM($K$2:K49))</f>
        <v/>
      </c>
      <c r="M49" s="6" t="str">
        <f t="shared" si="1"/>
        <v/>
      </c>
      <c r="N49" s="6" t="str">
        <f>IF($A49="","",Einstellungen!$B$8+SUM($M$2:M49))</f>
        <v/>
      </c>
      <c r="O49" s="6" t="str">
        <f t="shared" si="3"/>
        <v/>
      </c>
    </row>
    <row r="50" spans="1:15" x14ac:dyDescent="0.25">
      <c r="A50" s="3"/>
      <c r="B50" s="2" t="str">
        <f t="shared" si="2"/>
        <v/>
      </c>
      <c r="C50" s="2"/>
      <c r="D50" s="4"/>
      <c r="E50" s="4"/>
      <c r="F50" s="2"/>
      <c r="G50" s="2"/>
      <c r="H50" s="2" t="str">
        <f>IF($A50="","",IF($G50="","",IFERROR(VLOOKUP($G50,Kategorien!$A$2:$B$28,2,FALSE),"")))</f>
        <v/>
      </c>
      <c r="I50" s="2"/>
      <c r="J50" s="2"/>
      <c r="K50" s="6" t="str">
        <f t="shared" si="0"/>
        <v/>
      </c>
      <c r="L50" s="6" t="str">
        <f>IF($A50="","",Einstellungen!$B$7+SUM($K$2:K50))</f>
        <v/>
      </c>
      <c r="M50" s="6" t="str">
        <f t="shared" si="1"/>
        <v/>
      </c>
      <c r="N50" s="6" t="str">
        <f>IF($A50="","",Einstellungen!$B$8+SUM($M$2:M50))</f>
        <v/>
      </c>
      <c r="O50" s="6" t="str">
        <f t="shared" si="3"/>
        <v/>
      </c>
    </row>
    <row r="51" spans="1:15" x14ac:dyDescent="0.25">
      <c r="A51" s="3"/>
      <c r="B51" s="2" t="str">
        <f t="shared" si="2"/>
        <v/>
      </c>
      <c r="C51" s="2"/>
      <c r="D51" s="4"/>
      <c r="E51" s="4"/>
      <c r="F51" s="2"/>
      <c r="G51" s="2"/>
      <c r="H51" s="2" t="str">
        <f>IF($A51="","",IF($G51="","",IFERROR(VLOOKUP($G51,Kategorien!$A$2:$B$28,2,FALSE),"")))</f>
        <v/>
      </c>
      <c r="I51" s="2"/>
      <c r="J51" s="2"/>
      <c r="K51" s="6" t="str">
        <f t="shared" si="0"/>
        <v/>
      </c>
      <c r="L51" s="6" t="str">
        <f>IF($A51="","",Einstellungen!$B$7+SUM($K$2:K51))</f>
        <v/>
      </c>
      <c r="M51" s="6" t="str">
        <f t="shared" si="1"/>
        <v/>
      </c>
      <c r="N51" s="6" t="str">
        <f>IF($A51="","",Einstellungen!$B$8+SUM($M$2:M51))</f>
        <v/>
      </c>
      <c r="O51" s="6" t="str">
        <f t="shared" si="3"/>
        <v/>
      </c>
    </row>
    <row r="52" spans="1:15" x14ac:dyDescent="0.25">
      <c r="A52" s="3"/>
      <c r="B52" s="2" t="str">
        <f t="shared" si="2"/>
        <v/>
      </c>
      <c r="C52" s="2"/>
      <c r="D52" s="4"/>
      <c r="E52" s="4"/>
      <c r="F52" s="2"/>
      <c r="G52" s="2"/>
      <c r="H52" s="2" t="str">
        <f>IF($A52="","",IF($G52="","",IFERROR(VLOOKUP($G52,Kategorien!$A$2:$B$28,2,FALSE),"")))</f>
        <v/>
      </c>
      <c r="I52" s="2"/>
      <c r="J52" s="2"/>
      <c r="K52" s="6" t="str">
        <f t="shared" si="0"/>
        <v/>
      </c>
      <c r="L52" s="6" t="str">
        <f>IF($A52="","",Einstellungen!$B$7+SUM($K$2:K52))</f>
        <v/>
      </c>
      <c r="M52" s="6" t="str">
        <f t="shared" si="1"/>
        <v/>
      </c>
      <c r="N52" s="6" t="str">
        <f>IF($A52="","",Einstellungen!$B$8+SUM($M$2:M52))</f>
        <v/>
      </c>
      <c r="O52" s="6" t="str">
        <f t="shared" si="3"/>
        <v/>
      </c>
    </row>
    <row r="53" spans="1:15" x14ac:dyDescent="0.25">
      <c r="A53" s="3"/>
      <c r="B53" s="2" t="str">
        <f t="shared" si="2"/>
        <v/>
      </c>
      <c r="C53" s="2"/>
      <c r="D53" s="4"/>
      <c r="E53" s="4"/>
      <c r="F53" s="2"/>
      <c r="G53" s="2"/>
      <c r="H53" s="2" t="str">
        <f>IF($A53="","",IF($G53="","",IFERROR(VLOOKUP($G53,Kategorien!$A$2:$B$28,2,FALSE),"")))</f>
        <v/>
      </c>
      <c r="I53" s="2"/>
      <c r="J53" s="2"/>
      <c r="K53" s="6" t="str">
        <f t="shared" si="0"/>
        <v/>
      </c>
      <c r="L53" s="6" t="str">
        <f>IF($A53="","",Einstellungen!$B$7+SUM($K$2:K53))</f>
        <v/>
      </c>
      <c r="M53" s="6" t="str">
        <f t="shared" si="1"/>
        <v/>
      </c>
      <c r="N53" s="6" t="str">
        <f>IF($A53="","",Einstellungen!$B$8+SUM($M$2:M53))</f>
        <v/>
      </c>
      <c r="O53" s="6" t="str">
        <f t="shared" si="3"/>
        <v/>
      </c>
    </row>
    <row r="54" spans="1:15" x14ac:dyDescent="0.25">
      <c r="A54" s="3"/>
      <c r="B54" s="2" t="str">
        <f t="shared" si="2"/>
        <v/>
      </c>
      <c r="C54" s="2"/>
      <c r="D54" s="4"/>
      <c r="E54" s="4"/>
      <c r="F54" s="2"/>
      <c r="G54" s="2"/>
      <c r="H54" s="2" t="str">
        <f>IF($A54="","",IF($G54="","",IFERROR(VLOOKUP($G54,Kategorien!$A$2:$B$28,2,FALSE),"")))</f>
        <v/>
      </c>
      <c r="I54" s="2"/>
      <c r="J54" s="2"/>
      <c r="K54" s="6" t="str">
        <f t="shared" si="0"/>
        <v/>
      </c>
      <c r="L54" s="6" t="str">
        <f>IF($A54="","",Einstellungen!$B$7+SUM($K$2:K54))</f>
        <v/>
      </c>
      <c r="M54" s="6" t="str">
        <f t="shared" si="1"/>
        <v/>
      </c>
      <c r="N54" s="6" t="str">
        <f>IF($A54="","",Einstellungen!$B$8+SUM($M$2:M54))</f>
        <v/>
      </c>
      <c r="O54" s="6" t="str">
        <f t="shared" si="3"/>
        <v/>
      </c>
    </row>
    <row r="55" spans="1:15" x14ac:dyDescent="0.25">
      <c r="A55" s="3"/>
      <c r="B55" s="2" t="str">
        <f t="shared" si="2"/>
        <v/>
      </c>
      <c r="C55" s="2"/>
      <c r="D55" s="4"/>
      <c r="E55" s="4"/>
      <c r="F55" s="2"/>
      <c r="G55" s="2"/>
      <c r="H55" s="2" t="str">
        <f>IF($A55="","",IF($G55="","",IFERROR(VLOOKUP($G55,Kategorien!$A$2:$B$28,2,FALSE),"")))</f>
        <v/>
      </c>
      <c r="I55" s="2"/>
      <c r="J55" s="2"/>
      <c r="K55" s="6" t="str">
        <f t="shared" si="0"/>
        <v/>
      </c>
      <c r="L55" s="6" t="str">
        <f>IF($A55="","",Einstellungen!$B$7+SUM($K$2:K55))</f>
        <v/>
      </c>
      <c r="M55" s="6" t="str">
        <f t="shared" si="1"/>
        <v/>
      </c>
      <c r="N55" s="6" t="str">
        <f>IF($A55="","",Einstellungen!$B$8+SUM($M$2:M55))</f>
        <v/>
      </c>
      <c r="O55" s="6" t="str">
        <f t="shared" si="3"/>
        <v/>
      </c>
    </row>
    <row r="56" spans="1:15" x14ac:dyDescent="0.25">
      <c r="A56" s="3"/>
      <c r="B56" s="2" t="str">
        <f t="shared" si="2"/>
        <v/>
      </c>
      <c r="C56" s="2"/>
      <c r="D56" s="4"/>
      <c r="E56" s="4"/>
      <c r="F56" s="2"/>
      <c r="G56" s="2"/>
      <c r="H56" s="2" t="str">
        <f>IF($A56="","",IF($G56="","",IFERROR(VLOOKUP($G56,Kategorien!$A$2:$B$28,2,FALSE),"")))</f>
        <v/>
      </c>
      <c r="I56" s="2"/>
      <c r="J56" s="2"/>
      <c r="K56" s="6" t="str">
        <f t="shared" si="0"/>
        <v/>
      </c>
      <c r="L56" s="6" t="str">
        <f>IF($A56="","",Einstellungen!$B$7+SUM($K$2:K56))</f>
        <v/>
      </c>
      <c r="M56" s="6" t="str">
        <f t="shared" si="1"/>
        <v/>
      </c>
      <c r="N56" s="6" t="str">
        <f>IF($A56="","",Einstellungen!$B$8+SUM($M$2:M56))</f>
        <v/>
      </c>
      <c r="O56" s="6" t="str">
        <f t="shared" si="3"/>
        <v/>
      </c>
    </row>
    <row r="57" spans="1:15" x14ac:dyDescent="0.25">
      <c r="A57" s="3"/>
      <c r="B57" s="2" t="str">
        <f t="shared" si="2"/>
        <v/>
      </c>
      <c r="C57" s="2"/>
      <c r="D57" s="4"/>
      <c r="E57" s="4"/>
      <c r="F57" s="2"/>
      <c r="G57" s="2"/>
      <c r="H57" s="2" t="str">
        <f>IF($A57="","",IF($G57="","",IFERROR(VLOOKUP($G57,Kategorien!$A$2:$B$28,2,FALSE),"")))</f>
        <v/>
      </c>
      <c r="I57" s="2"/>
      <c r="J57" s="2"/>
      <c r="K57" s="6" t="str">
        <f t="shared" si="0"/>
        <v/>
      </c>
      <c r="L57" s="6" t="str">
        <f>IF($A57="","",Einstellungen!$B$7+SUM($K$2:K57))</f>
        <v/>
      </c>
      <c r="M57" s="6" t="str">
        <f t="shared" si="1"/>
        <v/>
      </c>
      <c r="N57" s="6" t="str">
        <f>IF($A57="","",Einstellungen!$B$8+SUM($M$2:M57))</f>
        <v/>
      </c>
      <c r="O57" s="6" t="str">
        <f t="shared" si="3"/>
        <v/>
      </c>
    </row>
    <row r="58" spans="1:15" x14ac:dyDescent="0.25">
      <c r="A58" s="3"/>
      <c r="B58" s="2" t="str">
        <f t="shared" si="2"/>
        <v/>
      </c>
      <c r="C58" s="2"/>
      <c r="D58" s="4"/>
      <c r="E58" s="4"/>
      <c r="F58" s="2"/>
      <c r="G58" s="2"/>
      <c r="H58" s="2" t="str">
        <f>IF($A58="","",IF($G58="","",IFERROR(VLOOKUP($G58,Kategorien!$A$2:$B$28,2,FALSE),"")))</f>
        <v/>
      </c>
      <c r="I58" s="2"/>
      <c r="J58" s="2"/>
      <c r="K58" s="6" t="str">
        <f t="shared" si="0"/>
        <v/>
      </c>
      <c r="L58" s="6" t="str">
        <f>IF($A58="","",Einstellungen!$B$7+SUM($K$2:K58))</f>
        <v/>
      </c>
      <c r="M58" s="6" t="str">
        <f t="shared" si="1"/>
        <v/>
      </c>
      <c r="N58" s="6" t="str">
        <f>IF($A58="","",Einstellungen!$B$8+SUM($M$2:M58))</f>
        <v/>
      </c>
      <c r="O58" s="6" t="str">
        <f t="shared" si="3"/>
        <v/>
      </c>
    </row>
    <row r="59" spans="1:15" x14ac:dyDescent="0.25">
      <c r="A59" s="3"/>
      <c r="B59" s="2" t="str">
        <f t="shared" si="2"/>
        <v/>
      </c>
      <c r="C59" s="2"/>
      <c r="D59" s="4"/>
      <c r="E59" s="4"/>
      <c r="F59" s="2"/>
      <c r="G59" s="2"/>
      <c r="H59" s="2" t="str">
        <f>IF($A59="","",IF($G59="","",IFERROR(VLOOKUP($G59,Kategorien!$A$2:$B$28,2,FALSE),"")))</f>
        <v/>
      </c>
      <c r="I59" s="2"/>
      <c r="J59" s="2"/>
      <c r="K59" s="6" t="str">
        <f t="shared" si="0"/>
        <v/>
      </c>
      <c r="L59" s="6" t="str">
        <f>IF($A59="","",Einstellungen!$B$7+SUM($K$2:K59))</f>
        <v/>
      </c>
      <c r="M59" s="6" t="str">
        <f t="shared" si="1"/>
        <v/>
      </c>
      <c r="N59" s="6" t="str">
        <f>IF($A59="","",Einstellungen!$B$8+SUM($M$2:M59))</f>
        <v/>
      </c>
      <c r="O59" s="6" t="str">
        <f t="shared" si="3"/>
        <v/>
      </c>
    </row>
    <row r="60" spans="1:15" x14ac:dyDescent="0.25">
      <c r="A60" s="3"/>
      <c r="B60" s="2" t="str">
        <f t="shared" si="2"/>
        <v/>
      </c>
      <c r="C60" s="2"/>
      <c r="D60" s="4"/>
      <c r="E60" s="4"/>
      <c r="F60" s="2"/>
      <c r="G60" s="2"/>
      <c r="H60" s="2" t="str">
        <f>IF($A60="","",IF($G60="","",IFERROR(VLOOKUP($G60,Kategorien!$A$2:$B$28,2,FALSE),"")))</f>
        <v/>
      </c>
      <c r="I60" s="2"/>
      <c r="J60" s="2"/>
      <c r="K60" s="6" t="str">
        <f t="shared" si="0"/>
        <v/>
      </c>
      <c r="L60" s="6" t="str">
        <f>IF($A60="","",Einstellungen!$B$7+SUM($K$2:K60))</f>
        <v/>
      </c>
      <c r="M60" s="6" t="str">
        <f t="shared" si="1"/>
        <v/>
      </c>
      <c r="N60" s="6" t="str">
        <f>IF($A60="","",Einstellungen!$B$8+SUM($M$2:M60))</f>
        <v/>
      </c>
      <c r="O60" s="6" t="str">
        <f t="shared" si="3"/>
        <v/>
      </c>
    </row>
    <row r="61" spans="1:15" x14ac:dyDescent="0.25">
      <c r="A61" s="5"/>
      <c r="B61" t="str">
        <f t="shared" si="2"/>
        <v/>
      </c>
      <c r="D61" s="6"/>
      <c r="E61" s="6"/>
      <c r="H61" t="str">
        <f>IF($A61="","",IF($G61="","",IFERROR(VLOOKUP($G61,Kategorien!$A$2:$B$28,2,FALSE),"")))</f>
        <v/>
      </c>
      <c r="K61" s="6" t="str">
        <f t="shared" si="0"/>
        <v/>
      </c>
      <c r="L61" s="6" t="str">
        <f>IF($A61="","",Einstellungen!$B$7+SUM($K$2:K61))</f>
        <v/>
      </c>
      <c r="M61" s="6" t="str">
        <f t="shared" si="1"/>
        <v/>
      </c>
      <c r="N61" s="6" t="str">
        <f>IF($A61="","",Einstellungen!$B$8+SUM($M$2:M61))</f>
        <v/>
      </c>
      <c r="O61" s="6" t="str">
        <f t="shared" si="3"/>
        <v/>
      </c>
    </row>
    <row r="62" spans="1:15" x14ac:dyDescent="0.25">
      <c r="A62" s="5"/>
      <c r="B62" t="str">
        <f t="shared" si="2"/>
        <v/>
      </c>
      <c r="D62" s="6"/>
      <c r="E62" s="6"/>
      <c r="H62" t="str">
        <f>IF($A62="","",IF($G62="","",IFERROR(VLOOKUP($G62,Kategorien!$A$2:$B$28,2,FALSE),"")))</f>
        <v/>
      </c>
      <c r="K62" s="6" t="str">
        <f t="shared" si="0"/>
        <v/>
      </c>
      <c r="L62" s="6" t="str">
        <f>IF($A62="","",Einstellungen!$B$7+SUM($K$2:K62))</f>
        <v/>
      </c>
      <c r="M62" s="6" t="str">
        <f t="shared" si="1"/>
        <v/>
      </c>
      <c r="N62" s="6" t="str">
        <f>IF($A62="","",Einstellungen!$B$8+SUM($M$2:M62))</f>
        <v/>
      </c>
      <c r="O62" s="6" t="str">
        <f t="shared" si="3"/>
        <v/>
      </c>
    </row>
    <row r="63" spans="1:15" x14ac:dyDescent="0.25">
      <c r="A63" s="5"/>
      <c r="B63" t="str">
        <f t="shared" si="2"/>
        <v/>
      </c>
      <c r="D63" s="6"/>
      <c r="E63" s="6"/>
      <c r="H63" t="str">
        <f>IF($A63="","",IF($G63="","",IFERROR(VLOOKUP($G63,Kategorien!$A$2:$B$28,2,FALSE),"")))</f>
        <v/>
      </c>
      <c r="K63" s="6" t="str">
        <f t="shared" si="0"/>
        <v/>
      </c>
      <c r="L63" s="6" t="str">
        <f>IF($A63="","",Einstellungen!$B$7+SUM($K$2:K63))</f>
        <v/>
      </c>
      <c r="M63" s="6" t="str">
        <f t="shared" si="1"/>
        <v/>
      </c>
      <c r="N63" s="6" t="str">
        <f>IF($A63="","",Einstellungen!$B$8+SUM($M$2:M63))</f>
        <v/>
      </c>
      <c r="O63" s="6" t="str">
        <f t="shared" si="3"/>
        <v/>
      </c>
    </row>
    <row r="64" spans="1:15" x14ac:dyDescent="0.25">
      <c r="A64" s="5"/>
      <c r="B64" t="str">
        <f t="shared" si="2"/>
        <v/>
      </c>
      <c r="D64" s="6"/>
      <c r="E64" s="6"/>
      <c r="H64" t="str">
        <f>IF($A64="","",IF($G64="","",IFERROR(VLOOKUP($G64,Kategorien!$A$2:$B$28,2,FALSE),"")))</f>
        <v/>
      </c>
      <c r="K64" s="6" t="str">
        <f t="shared" si="0"/>
        <v/>
      </c>
      <c r="L64" s="6" t="str">
        <f>IF($A64="","",Einstellungen!$B$7+SUM($K$2:K64))</f>
        <v/>
      </c>
      <c r="M64" s="6" t="str">
        <f t="shared" si="1"/>
        <v/>
      </c>
      <c r="N64" s="6" t="str">
        <f>IF($A64="","",Einstellungen!$B$8+SUM($M$2:M64))</f>
        <v/>
      </c>
      <c r="O64" s="6" t="str">
        <f t="shared" si="3"/>
        <v/>
      </c>
    </row>
    <row r="65" spans="1:15" x14ac:dyDescent="0.25">
      <c r="A65" s="5"/>
      <c r="B65" t="str">
        <f t="shared" si="2"/>
        <v/>
      </c>
      <c r="D65" s="6"/>
      <c r="E65" s="6"/>
      <c r="H65" t="str">
        <f>IF($A65="","",IF($G65="","",IFERROR(VLOOKUP($G65,Kategorien!$A$2:$B$28,2,FALSE),"")))</f>
        <v/>
      </c>
      <c r="K65" s="6" t="str">
        <f t="shared" si="0"/>
        <v/>
      </c>
      <c r="L65" s="6" t="str">
        <f>IF($A65="","",Einstellungen!$B$7+SUM($K$2:K65))</f>
        <v/>
      </c>
      <c r="M65" s="6" t="str">
        <f t="shared" si="1"/>
        <v/>
      </c>
      <c r="N65" s="6" t="str">
        <f>IF($A65="","",Einstellungen!$B$8+SUM($M$2:M65))</f>
        <v/>
      </c>
      <c r="O65" s="6" t="str">
        <f t="shared" si="3"/>
        <v/>
      </c>
    </row>
    <row r="66" spans="1:15" x14ac:dyDescent="0.25">
      <c r="A66" s="5"/>
      <c r="B66" t="str">
        <f t="shared" si="2"/>
        <v/>
      </c>
      <c r="D66" s="6"/>
      <c r="E66" s="6"/>
      <c r="H66" t="str">
        <f>IF($A66="","",IF($G66="","",IFERROR(VLOOKUP($G66,Kategorien!$A$2:$B$28,2,FALSE),"")))</f>
        <v/>
      </c>
      <c r="K66" s="6" t="str">
        <f t="shared" ref="K66:K129" si="4">IF($A66="","",IF($F66="Barkasse",$D66-$E66,0))</f>
        <v/>
      </c>
      <c r="L66" s="6" t="str">
        <f>IF($A66="","",Einstellungen!$B$7+SUM($K$2:K66))</f>
        <v/>
      </c>
      <c r="M66" s="6" t="str">
        <f t="shared" ref="M66:M129" si="5">IF($A66="","",IF($F66="Bankkonto",$D66-$E66,0))</f>
        <v/>
      </c>
      <c r="N66" s="6" t="str">
        <f>IF($A66="","",Einstellungen!$B$8+SUM($M$2:M66))</f>
        <v/>
      </c>
      <c r="O66" s="6" t="str">
        <f t="shared" ref="O66:O129" si="6">IF($A66="","",L66+N66)</f>
        <v/>
      </c>
    </row>
    <row r="67" spans="1:15" x14ac:dyDescent="0.25">
      <c r="A67" s="5"/>
      <c r="B67" t="str">
        <f t="shared" ref="B67:B130" si="7">IF(A67="","",B66+1)</f>
        <v/>
      </c>
      <c r="D67" s="6"/>
      <c r="E67" s="6"/>
      <c r="H67" t="str">
        <f>IF($A67="","",IF($G67="","",IFERROR(VLOOKUP($G67,Kategorien!$A$2:$B$28,2,FALSE),"")))</f>
        <v/>
      </c>
      <c r="K67" s="6" t="str">
        <f t="shared" si="4"/>
        <v/>
      </c>
      <c r="L67" s="6" t="str">
        <f>IF($A67="","",Einstellungen!$B$7+SUM($K$2:K67))</f>
        <v/>
      </c>
      <c r="M67" s="6" t="str">
        <f t="shared" si="5"/>
        <v/>
      </c>
      <c r="N67" s="6" t="str">
        <f>IF($A67="","",Einstellungen!$B$8+SUM($M$2:M67))</f>
        <v/>
      </c>
      <c r="O67" s="6" t="str">
        <f t="shared" si="6"/>
        <v/>
      </c>
    </row>
    <row r="68" spans="1:15" x14ac:dyDescent="0.25">
      <c r="A68" s="5"/>
      <c r="B68" t="str">
        <f t="shared" si="7"/>
        <v/>
      </c>
      <c r="D68" s="6"/>
      <c r="E68" s="6"/>
      <c r="H68" t="str">
        <f>IF($A68="","",IF($G68="","",IFERROR(VLOOKUP($G68,Kategorien!$A$2:$B$28,2,FALSE),"")))</f>
        <v/>
      </c>
      <c r="K68" s="6" t="str">
        <f t="shared" si="4"/>
        <v/>
      </c>
      <c r="L68" s="6" t="str">
        <f>IF($A68="","",Einstellungen!$B$7+SUM($K$2:K68))</f>
        <v/>
      </c>
      <c r="M68" s="6" t="str">
        <f t="shared" si="5"/>
        <v/>
      </c>
      <c r="N68" s="6" t="str">
        <f>IF($A68="","",Einstellungen!$B$8+SUM($M$2:M68))</f>
        <v/>
      </c>
      <c r="O68" s="6" t="str">
        <f t="shared" si="6"/>
        <v/>
      </c>
    </row>
    <row r="69" spans="1:15" x14ac:dyDescent="0.25">
      <c r="A69" s="5"/>
      <c r="B69" t="str">
        <f t="shared" si="7"/>
        <v/>
      </c>
      <c r="D69" s="6"/>
      <c r="E69" s="6"/>
      <c r="H69" t="str">
        <f>IF($A69="","",IF($G69="","",IFERROR(VLOOKUP($G69,Kategorien!$A$2:$B$28,2,FALSE),"")))</f>
        <v/>
      </c>
      <c r="K69" s="6" t="str">
        <f t="shared" si="4"/>
        <v/>
      </c>
      <c r="L69" s="6" t="str">
        <f>IF($A69="","",Einstellungen!$B$7+SUM($K$2:K69))</f>
        <v/>
      </c>
      <c r="M69" s="6" t="str">
        <f t="shared" si="5"/>
        <v/>
      </c>
      <c r="N69" s="6" t="str">
        <f>IF($A69="","",Einstellungen!$B$8+SUM($M$2:M69))</f>
        <v/>
      </c>
      <c r="O69" s="6" t="str">
        <f t="shared" si="6"/>
        <v/>
      </c>
    </row>
    <row r="70" spans="1:15" x14ac:dyDescent="0.25">
      <c r="A70" s="5"/>
      <c r="B70" t="str">
        <f t="shared" si="7"/>
        <v/>
      </c>
      <c r="D70" s="6"/>
      <c r="E70" s="6"/>
      <c r="H70" t="str">
        <f>IF($A70="","",IF($G70="","",IFERROR(VLOOKUP($G70,Kategorien!$A$2:$B$28,2,FALSE),"")))</f>
        <v/>
      </c>
      <c r="K70" s="6" t="str">
        <f t="shared" si="4"/>
        <v/>
      </c>
      <c r="L70" s="6" t="str">
        <f>IF($A70="","",Einstellungen!$B$7+SUM($K$2:K70))</f>
        <v/>
      </c>
      <c r="M70" s="6" t="str">
        <f t="shared" si="5"/>
        <v/>
      </c>
      <c r="N70" s="6" t="str">
        <f>IF($A70="","",Einstellungen!$B$8+SUM($M$2:M70))</f>
        <v/>
      </c>
      <c r="O70" s="6" t="str">
        <f t="shared" si="6"/>
        <v/>
      </c>
    </row>
    <row r="71" spans="1:15" x14ac:dyDescent="0.25">
      <c r="A71" s="5"/>
      <c r="B71" t="str">
        <f t="shared" si="7"/>
        <v/>
      </c>
      <c r="D71" s="6"/>
      <c r="E71" s="6"/>
      <c r="H71" t="str">
        <f>IF($A71="","",IF($G71="","",IFERROR(VLOOKUP($G71,Kategorien!$A$2:$B$28,2,FALSE),"")))</f>
        <v/>
      </c>
      <c r="K71" s="6" t="str">
        <f t="shared" si="4"/>
        <v/>
      </c>
      <c r="L71" s="6" t="str">
        <f>IF($A71="","",Einstellungen!$B$7+SUM($K$2:K71))</f>
        <v/>
      </c>
      <c r="M71" s="6" t="str">
        <f t="shared" si="5"/>
        <v/>
      </c>
      <c r="N71" s="6" t="str">
        <f>IF($A71="","",Einstellungen!$B$8+SUM($M$2:M71))</f>
        <v/>
      </c>
      <c r="O71" s="6" t="str">
        <f t="shared" si="6"/>
        <v/>
      </c>
    </row>
    <row r="72" spans="1:15" x14ac:dyDescent="0.25">
      <c r="A72" s="5"/>
      <c r="B72" t="str">
        <f t="shared" si="7"/>
        <v/>
      </c>
      <c r="D72" s="6"/>
      <c r="E72" s="6"/>
      <c r="H72" t="str">
        <f>IF($A72="","",IF($G72="","",IFERROR(VLOOKUP($G72,Kategorien!$A$2:$B$28,2,FALSE),"")))</f>
        <v/>
      </c>
      <c r="K72" s="6" t="str">
        <f t="shared" si="4"/>
        <v/>
      </c>
      <c r="L72" s="6" t="str">
        <f>IF($A72="","",Einstellungen!$B$7+SUM($K$2:K72))</f>
        <v/>
      </c>
      <c r="M72" s="6" t="str">
        <f t="shared" si="5"/>
        <v/>
      </c>
      <c r="N72" s="6" t="str">
        <f>IF($A72="","",Einstellungen!$B$8+SUM($M$2:M72))</f>
        <v/>
      </c>
      <c r="O72" s="6" t="str">
        <f t="shared" si="6"/>
        <v/>
      </c>
    </row>
    <row r="73" spans="1:15" x14ac:dyDescent="0.25">
      <c r="A73" s="5"/>
      <c r="B73" t="str">
        <f t="shared" si="7"/>
        <v/>
      </c>
      <c r="D73" s="6"/>
      <c r="E73" s="6"/>
      <c r="H73" t="str">
        <f>IF($A73="","",IF($G73="","",IFERROR(VLOOKUP($G73,Kategorien!$A$2:$B$28,2,FALSE),"")))</f>
        <v/>
      </c>
      <c r="K73" s="6" t="str">
        <f t="shared" si="4"/>
        <v/>
      </c>
      <c r="L73" s="6" t="str">
        <f>IF($A73="","",Einstellungen!$B$7+SUM($K$2:K73))</f>
        <v/>
      </c>
      <c r="M73" s="6" t="str">
        <f t="shared" si="5"/>
        <v/>
      </c>
      <c r="N73" s="6" t="str">
        <f>IF($A73="","",Einstellungen!$B$8+SUM($M$2:M73))</f>
        <v/>
      </c>
      <c r="O73" s="6" t="str">
        <f t="shared" si="6"/>
        <v/>
      </c>
    </row>
    <row r="74" spans="1:15" x14ac:dyDescent="0.25">
      <c r="A74" s="5"/>
      <c r="B74" t="str">
        <f t="shared" si="7"/>
        <v/>
      </c>
      <c r="D74" s="6"/>
      <c r="E74" s="6"/>
      <c r="H74" t="str">
        <f>IF($A74="","",IF($G74="","",IFERROR(VLOOKUP($G74,Kategorien!$A$2:$B$28,2,FALSE),"")))</f>
        <v/>
      </c>
      <c r="K74" s="6" t="str">
        <f t="shared" si="4"/>
        <v/>
      </c>
      <c r="L74" s="6" t="str">
        <f>IF($A74="","",Einstellungen!$B$7+SUM($K$2:K74))</f>
        <v/>
      </c>
      <c r="M74" s="6" t="str">
        <f t="shared" si="5"/>
        <v/>
      </c>
      <c r="N74" s="6" t="str">
        <f>IF($A74="","",Einstellungen!$B$8+SUM($M$2:M74))</f>
        <v/>
      </c>
      <c r="O74" s="6" t="str">
        <f t="shared" si="6"/>
        <v/>
      </c>
    </row>
    <row r="75" spans="1:15" x14ac:dyDescent="0.25">
      <c r="A75" s="5"/>
      <c r="B75" t="str">
        <f t="shared" si="7"/>
        <v/>
      </c>
      <c r="D75" s="6"/>
      <c r="E75" s="6"/>
      <c r="H75" t="str">
        <f>IF($A75="","",IF($G75="","",IFERROR(VLOOKUP($G75,Kategorien!$A$2:$B$28,2,FALSE),"")))</f>
        <v/>
      </c>
      <c r="K75" s="6" t="str">
        <f t="shared" si="4"/>
        <v/>
      </c>
      <c r="L75" s="6" t="str">
        <f>IF($A75="","",Einstellungen!$B$7+SUM($K$2:K75))</f>
        <v/>
      </c>
      <c r="M75" s="6" t="str">
        <f t="shared" si="5"/>
        <v/>
      </c>
      <c r="N75" s="6" t="str">
        <f>IF($A75="","",Einstellungen!$B$8+SUM($M$2:M75))</f>
        <v/>
      </c>
      <c r="O75" s="6" t="str">
        <f t="shared" si="6"/>
        <v/>
      </c>
    </row>
    <row r="76" spans="1:15" x14ac:dyDescent="0.25">
      <c r="A76" s="5"/>
      <c r="B76" t="str">
        <f t="shared" si="7"/>
        <v/>
      </c>
      <c r="D76" s="6"/>
      <c r="E76" s="6"/>
      <c r="H76" t="str">
        <f>IF($A76="","",IF($G76="","",IFERROR(VLOOKUP($G76,Kategorien!$A$2:$B$28,2,FALSE),"")))</f>
        <v/>
      </c>
      <c r="K76" s="6" t="str">
        <f t="shared" si="4"/>
        <v/>
      </c>
      <c r="L76" s="6" t="str">
        <f>IF($A76="","",Einstellungen!$B$7+SUM($K$2:K76))</f>
        <v/>
      </c>
      <c r="M76" s="6" t="str">
        <f t="shared" si="5"/>
        <v/>
      </c>
      <c r="N76" s="6" t="str">
        <f>IF($A76="","",Einstellungen!$B$8+SUM($M$2:M76))</f>
        <v/>
      </c>
      <c r="O76" s="6" t="str">
        <f t="shared" si="6"/>
        <v/>
      </c>
    </row>
    <row r="77" spans="1:15" x14ac:dyDescent="0.25">
      <c r="A77" s="5"/>
      <c r="B77" t="str">
        <f t="shared" si="7"/>
        <v/>
      </c>
      <c r="D77" s="6"/>
      <c r="E77" s="6"/>
      <c r="H77" t="str">
        <f>IF($A77="","",IF($G77="","",IFERROR(VLOOKUP($G77,Kategorien!$A$2:$B$28,2,FALSE),"")))</f>
        <v/>
      </c>
      <c r="K77" s="6" t="str">
        <f t="shared" si="4"/>
        <v/>
      </c>
      <c r="L77" s="6" t="str">
        <f>IF($A77="","",Einstellungen!$B$7+SUM($K$2:K77))</f>
        <v/>
      </c>
      <c r="M77" s="6" t="str">
        <f t="shared" si="5"/>
        <v/>
      </c>
      <c r="N77" s="6" t="str">
        <f>IF($A77="","",Einstellungen!$B$8+SUM($M$2:M77))</f>
        <v/>
      </c>
      <c r="O77" s="6" t="str">
        <f t="shared" si="6"/>
        <v/>
      </c>
    </row>
    <row r="78" spans="1:15" x14ac:dyDescent="0.25">
      <c r="A78" s="5"/>
      <c r="B78" t="str">
        <f t="shared" si="7"/>
        <v/>
      </c>
      <c r="D78" s="6"/>
      <c r="E78" s="6"/>
      <c r="H78" t="str">
        <f>IF($A78="","",IF($G78="","",IFERROR(VLOOKUP($G78,Kategorien!$A$2:$B$28,2,FALSE),"")))</f>
        <v/>
      </c>
      <c r="K78" s="6" t="str">
        <f t="shared" si="4"/>
        <v/>
      </c>
      <c r="L78" s="6" t="str">
        <f>IF($A78="","",Einstellungen!$B$7+SUM($K$2:K78))</f>
        <v/>
      </c>
      <c r="M78" s="6" t="str">
        <f t="shared" si="5"/>
        <v/>
      </c>
      <c r="N78" s="6" t="str">
        <f>IF($A78="","",Einstellungen!$B$8+SUM($M$2:M78))</f>
        <v/>
      </c>
      <c r="O78" s="6" t="str">
        <f t="shared" si="6"/>
        <v/>
      </c>
    </row>
    <row r="79" spans="1:15" x14ac:dyDescent="0.25">
      <c r="A79" s="5"/>
      <c r="B79" t="str">
        <f t="shared" si="7"/>
        <v/>
      </c>
      <c r="D79" s="6"/>
      <c r="E79" s="6"/>
      <c r="H79" t="str">
        <f>IF($A79="","",IF($G79="","",IFERROR(VLOOKUP($G79,Kategorien!$A$2:$B$28,2,FALSE),"")))</f>
        <v/>
      </c>
      <c r="K79" s="6" t="str">
        <f t="shared" si="4"/>
        <v/>
      </c>
      <c r="L79" s="6" t="str">
        <f>IF($A79="","",Einstellungen!$B$7+SUM($K$2:K79))</f>
        <v/>
      </c>
      <c r="M79" s="6" t="str">
        <f t="shared" si="5"/>
        <v/>
      </c>
      <c r="N79" s="6" t="str">
        <f>IF($A79="","",Einstellungen!$B$8+SUM($M$2:M79))</f>
        <v/>
      </c>
      <c r="O79" s="6" t="str">
        <f t="shared" si="6"/>
        <v/>
      </c>
    </row>
    <row r="80" spans="1:15" x14ac:dyDescent="0.25">
      <c r="A80" s="5"/>
      <c r="B80" t="str">
        <f t="shared" si="7"/>
        <v/>
      </c>
      <c r="D80" s="6"/>
      <c r="E80" s="6"/>
      <c r="H80" t="str">
        <f>IF($A80="","",IF($G80="","",IFERROR(VLOOKUP($G80,Kategorien!$A$2:$B$28,2,FALSE),"")))</f>
        <v/>
      </c>
      <c r="K80" s="6" t="str">
        <f t="shared" si="4"/>
        <v/>
      </c>
      <c r="L80" s="6" t="str">
        <f>IF($A80="","",Einstellungen!$B$7+SUM($K$2:K80))</f>
        <v/>
      </c>
      <c r="M80" s="6" t="str">
        <f t="shared" si="5"/>
        <v/>
      </c>
      <c r="N80" s="6" t="str">
        <f>IF($A80="","",Einstellungen!$B$8+SUM($M$2:M80))</f>
        <v/>
      </c>
      <c r="O80" s="6" t="str">
        <f t="shared" si="6"/>
        <v/>
      </c>
    </row>
    <row r="81" spans="1:15" x14ac:dyDescent="0.25">
      <c r="A81" s="5"/>
      <c r="B81" t="str">
        <f t="shared" si="7"/>
        <v/>
      </c>
      <c r="D81" s="6"/>
      <c r="E81" s="6"/>
      <c r="H81" t="str">
        <f>IF($A81="","",IF($G81="","",IFERROR(VLOOKUP($G81,Kategorien!$A$2:$B$28,2,FALSE),"")))</f>
        <v/>
      </c>
      <c r="K81" s="6" t="str">
        <f t="shared" si="4"/>
        <v/>
      </c>
      <c r="L81" s="6" t="str">
        <f>IF($A81="","",Einstellungen!$B$7+SUM($K$2:K81))</f>
        <v/>
      </c>
      <c r="M81" s="6" t="str">
        <f t="shared" si="5"/>
        <v/>
      </c>
      <c r="N81" s="6" t="str">
        <f>IF($A81="","",Einstellungen!$B$8+SUM($M$2:M81))</f>
        <v/>
      </c>
      <c r="O81" s="6" t="str">
        <f t="shared" si="6"/>
        <v/>
      </c>
    </row>
    <row r="82" spans="1:15" x14ac:dyDescent="0.25">
      <c r="A82" s="5"/>
      <c r="B82" t="str">
        <f t="shared" si="7"/>
        <v/>
      </c>
      <c r="D82" s="6"/>
      <c r="E82" s="6"/>
      <c r="H82" t="str">
        <f>IF($A82="","",IF($G82="","",IFERROR(VLOOKUP($G82,Kategorien!$A$2:$B$28,2,FALSE),"")))</f>
        <v/>
      </c>
      <c r="K82" s="6" t="str">
        <f t="shared" si="4"/>
        <v/>
      </c>
      <c r="L82" s="6" t="str">
        <f>IF($A82="","",Einstellungen!$B$7+SUM($K$2:K82))</f>
        <v/>
      </c>
      <c r="M82" s="6" t="str">
        <f t="shared" si="5"/>
        <v/>
      </c>
      <c r="N82" s="6" t="str">
        <f>IF($A82="","",Einstellungen!$B$8+SUM($M$2:M82))</f>
        <v/>
      </c>
      <c r="O82" s="6" t="str">
        <f t="shared" si="6"/>
        <v/>
      </c>
    </row>
    <row r="83" spans="1:15" x14ac:dyDescent="0.25">
      <c r="A83" s="5"/>
      <c r="B83" t="str">
        <f t="shared" si="7"/>
        <v/>
      </c>
      <c r="D83" s="6"/>
      <c r="E83" s="6"/>
      <c r="H83" t="str">
        <f>IF($A83="","",IF($G83="","",IFERROR(VLOOKUP($G83,Kategorien!$A$2:$B$28,2,FALSE),"")))</f>
        <v/>
      </c>
      <c r="K83" s="6" t="str">
        <f t="shared" si="4"/>
        <v/>
      </c>
      <c r="L83" s="6" t="str">
        <f>IF($A83="","",Einstellungen!$B$7+SUM($K$2:K83))</f>
        <v/>
      </c>
      <c r="M83" s="6" t="str">
        <f t="shared" si="5"/>
        <v/>
      </c>
      <c r="N83" s="6" t="str">
        <f>IF($A83="","",Einstellungen!$B$8+SUM($M$2:M83))</f>
        <v/>
      </c>
      <c r="O83" s="6" t="str">
        <f t="shared" si="6"/>
        <v/>
      </c>
    </row>
    <row r="84" spans="1:15" x14ac:dyDescent="0.25">
      <c r="A84" s="5"/>
      <c r="B84" t="str">
        <f t="shared" si="7"/>
        <v/>
      </c>
      <c r="D84" s="6"/>
      <c r="E84" s="6"/>
      <c r="H84" t="str">
        <f>IF($A84="","",IF($G84="","",IFERROR(VLOOKUP($G84,Kategorien!$A$2:$B$28,2,FALSE),"")))</f>
        <v/>
      </c>
      <c r="K84" s="6" t="str">
        <f t="shared" si="4"/>
        <v/>
      </c>
      <c r="L84" s="6" t="str">
        <f>IF($A84="","",Einstellungen!$B$7+SUM($K$2:K84))</f>
        <v/>
      </c>
      <c r="M84" s="6" t="str">
        <f t="shared" si="5"/>
        <v/>
      </c>
      <c r="N84" s="6" t="str">
        <f>IF($A84="","",Einstellungen!$B$8+SUM($M$2:M84))</f>
        <v/>
      </c>
      <c r="O84" s="6" t="str">
        <f t="shared" si="6"/>
        <v/>
      </c>
    </row>
    <row r="85" spans="1:15" x14ac:dyDescent="0.25">
      <c r="A85" s="5"/>
      <c r="B85" t="str">
        <f t="shared" si="7"/>
        <v/>
      </c>
      <c r="D85" s="6"/>
      <c r="E85" s="6"/>
      <c r="H85" t="str">
        <f>IF($A85="","",IF($G85="","",IFERROR(VLOOKUP($G85,Kategorien!$A$2:$B$28,2,FALSE),"")))</f>
        <v/>
      </c>
      <c r="K85" s="6" t="str">
        <f t="shared" si="4"/>
        <v/>
      </c>
      <c r="L85" s="6" t="str">
        <f>IF($A85="","",Einstellungen!$B$7+SUM($K$2:K85))</f>
        <v/>
      </c>
      <c r="M85" s="6" t="str">
        <f t="shared" si="5"/>
        <v/>
      </c>
      <c r="N85" s="6" t="str">
        <f>IF($A85="","",Einstellungen!$B$8+SUM($M$2:M85))</f>
        <v/>
      </c>
      <c r="O85" s="6" t="str">
        <f t="shared" si="6"/>
        <v/>
      </c>
    </row>
    <row r="86" spans="1:15" x14ac:dyDescent="0.25">
      <c r="A86" s="5"/>
      <c r="B86" t="str">
        <f t="shared" si="7"/>
        <v/>
      </c>
      <c r="D86" s="6"/>
      <c r="E86" s="6"/>
      <c r="H86" t="str">
        <f>IF($A86="","",IF($G86="","",IFERROR(VLOOKUP($G86,Kategorien!$A$2:$B$28,2,FALSE),"")))</f>
        <v/>
      </c>
      <c r="K86" s="6" t="str">
        <f t="shared" si="4"/>
        <v/>
      </c>
      <c r="L86" s="6" t="str">
        <f>IF($A86="","",Einstellungen!$B$7+SUM($K$2:K86))</f>
        <v/>
      </c>
      <c r="M86" s="6" t="str">
        <f t="shared" si="5"/>
        <v/>
      </c>
      <c r="N86" s="6" t="str">
        <f>IF($A86="","",Einstellungen!$B$8+SUM($M$2:M86))</f>
        <v/>
      </c>
      <c r="O86" s="6" t="str">
        <f t="shared" si="6"/>
        <v/>
      </c>
    </row>
    <row r="87" spans="1:15" x14ac:dyDescent="0.25">
      <c r="A87" s="5"/>
      <c r="B87" t="str">
        <f t="shared" si="7"/>
        <v/>
      </c>
      <c r="D87" s="6"/>
      <c r="E87" s="6"/>
      <c r="H87" t="str">
        <f>IF($A87="","",IF($G87="","",IFERROR(VLOOKUP($G87,Kategorien!$A$2:$B$28,2,FALSE),"")))</f>
        <v/>
      </c>
      <c r="K87" s="6" t="str">
        <f t="shared" si="4"/>
        <v/>
      </c>
      <c r="L87" s="6" t="str">
        <f>IF($A87="","",Einstellungen!$B$7+SUM($K$2:K87))</f>
        <v/>
      </c>
      <c r="M87" s="6" t="str">
        <f t="shared" si="5"/>
        <v/>
      </c>
      <c r="N87" s="6" t="str">
        <f>IF($A87="","",Einstellungen!$B$8+SUM($M$2:M87))</f>
        <v/>
      </c>
      <c r="O87" s="6" t="str">
        <f t="shared" si="6"/>
        <v/>
      </c>
    </row>
    <row r="88" spans="1:15" x14ac:dyDescent="0.25">
      <c r="A88" s="5"/>
      <c r="B88" t="str">
        <f t="shared" si="7"/>
        <v/>
      </c>
      <c r="D88" s="6"/>
      <c r="E88" s="6"/>
      <c r="H88" t="str">
        <f>IF($A88="","",IF($G88="","",IFERROR(VLOOKUP($G88,Kategorien!$A$2:$B$28,2,FALSE),"")))</f>
        <v/>
      </c>
      <c r="K88" s="6" t="str">
        <f t="shared" si="4"/>
        <v/>
      </c>
      <c r="L88" s="6" t="str">
        <f>IF($A88="","",Einstellungen!$B$7+SUM($K$2:K88))</f>
        <v/>
      </c>
      <c r="M88" s="6" t="str">
        <f t="shared" si="5"/>
        <v/>
      </c>
      <c r="N88" s="6" t="str">
        <f>IF($A88="","",Einstellungen!$B$8+SUM($M$2:M88))</f>
        <v/>
      </c>
      <c r="O88" s="6" t="str">
        <f t="shared" si="6"/>
        <v/>
      </c>
    </row>
    <row r="89" spans="1:15" x14ac:dyDescent="0.25">
      <c r="A89" s="5"/>
      <c r="B89" t="str">
        <f t="shared" si="7"/>
        <v/>
      </c>
      <c r="D89" s="6"/>
      <c r="E89" s="6"/>
      <c r="H89" t="str">
        <f>IF($A89="","",IF($G89="","",IFERROR(VLOOKUP($G89,Kategorien!$A$2:$B$28,2,FALSE),"")))</f>
        <v/>
      </c>
      <c r="K89" s="6" t="str">
        <f t="shared" si="4"/>
        <v/>
      </c>
      <c r="L89" s="6" t="str">
        <f>IF($A89="","",Einstellungen!$B$7+SUM($K$2:K89))</f>
        <v/>
      </c>
      <c r="M89" s="6" t="str">
        <f t="shared" si="5"/>
        <v/>
      </c>
      <c r="N89" s="6" t="str">
        <f>IF($A89="","",Einstellungen!$B$8+SUM($M$2:M89))</f>
        <v/>
      </c>
      <c r="O89" s="6" t="str">
        <f t="shared" si="6"/>
        <v/>
      </c>
    </row>
    <row r="90" spans="1:15" x14ac:dyDescent="0.25">
      <c r="A90" s="5"/>
      <c r="B90" t="str">
        <f t="shared" si="7"/>
        <v/>
      </c>
      <c r="D90" s="6"/>
      <c r="E90" s="6"/>
      <c r="H90" t="str">
        <f>IF($A90="","",IF($G90="","",IFERROR(VLOOKUP($G90,Kategorien!$A$2:$B$28,2,FALSE),"")))</f>
        <v/>
      </c>
      <c r="K90" s="6" t="str">
        <f t="shared" si="4"/>
        <v/>
      </c>
      <c r="L90" s="6" t="str">
        <f>IF($A90="","",Einstellungen!$B$7+SUM($K$2:K90))</f>
        <v/>
      </c>
      <c r="M90" s="6" t="str">
        <f t="shared" si="5"/>
        <v/>
      </c>
      <c r="N90" s="6" t="str">
        <f>IF($A90="","",Einstellungen!$B$8+SUM($M$2:M90))</f>
        <v/>
      </c>
      <c r="O90" s="6" t="str">
        <f t="shared" si="6"/>
        <v/>
      </c>
    </row>
    <row r="91" spans="1:15" x14ac:dyDescent="0.25">
      <c r="A91" s="5"/>
      <c r="B91" t="str">
        <f t="shared" si="7"/>
        <v/>
      </c>
      <c r="D91" s="6"/>
      <c r="E91" s="6"/>
      <c r="H91" t="str">
        <f>IF($A91="","",IF($G91="","",IFERROR(VLOOKUP($G91,Kategorien!$A$2:$B$28,2,FALSE),"")))</f>
        <v/>
      </c>
      <c r="K91" s="6" t="str">
        <f t="shared" si="4"/>
        <v/>
      </c>
      <c r="L91" s="6" t="str">
        <f>IF($A91="","",Einstellungen!$B$7+SUM($K$2:K91))</f>
        <v/>
      </c>
      <c r="M91" s="6" t="str">
        <f t="shared" si="5"/>
        <v/>
      </c>
      <c r="N91" s="6" t="str">
        <f>IF($A91="","",Einstellungen!$B$8+SUM($M$2:M91))</f>
        <v/>
      </c>
      <c r="O91" s="6" t="str">
        <f t="shared" si="6"/>
        <v/>
      </c>
    </row>
    <row r="92" spans="1:15" x14ac:dyDescent="0.25">
      <c r="A92" s="5"/>
      <c r="B92" t="str">
        <f t="shared" si="7"/>
        <v/>
      </c>
      <c r="D92" s="6"/>
      <c r="E92" s="6"/>
      <c r="H92" t="str">
        <f>IF($A92="","",IF($G92="","",IFERROR(VLOOKUP($G92,Kategorien!$A$2:$B$28,2,FALSE),"")))</f>
        <v/>
      </c>
      <c r="K92" s="6" t="str">
        <f t="shared" si="4"/>
        <v/>
      </c>
      <c r="L92" s="6" t="str">
        <f>IF($A92="","",Einstellungen!$B$7+SUM($K$2:K92))</f>
        <v/>
      </c>
      <c r="M92" s="6" t="str">
        <f t="shared" si="5"/>
        <v/>
      </c>
      <c r="N92" s="6" t="str">
        <f>IF($A92="","",Einstellungen!$B$8+SUM($M$2:M92))</f>
        <v/>
      </c>
      <c r="O92" s="6" t="str">
        <f t="shared" si="6"/>
        <v/>
      </c>
    </row>
    <row r="93" spans="1:15" x14ac:dyDescent="0.25">
      <c r="A93" s="5"/>
      <c r="B93" t="str">
        <f t="shared" si="7"/>
        <v/>
      </c>
      <c r="D93" s="6"/>
      <c r="E93" s="6"/>
      <c r="H93" t="str">
        <f>IF($A93="","",IF($G93="","",IFERROR(VLOOKUP($G93,Kategorien!$A$2:$B$28,2,FALSE),"")))</f>
        <v/>
      </c>
      <c r="K93" s="6" t="str">
        <f t="shared" si="4"/>
        <v/>
      </c>
      <c r="L93" s="6" t="str">
        <f>IF($A93="","",Einstellungen!$B$7+SUM($K$2:K93))</f>
        <v/>
      </c>
      <c r="M93" s="6" t="str">
        <f t="shared" si="5"/>
        <v/>
      </c>
      <c r="N93" s="6" t="str">
        <f>IF($A93="","",Einstellungen!$B$8+SUM($M$2:M93))</f>
        <v/>
      </c>
      <c r="O93" s="6" t="str">
        <f t="shared" si="6"/>
        <v/>
      </c>
    </row>
    <row r="94" spans="1:15" x14ac:dyDescent="0.25">
      <c r="A94" s="5"/>
      <c r="B94" t="str">
        <f t="shared" si="7"/>
        <v/>
      </c>
      <c r="D94" s="6"/>
      <c r="E94" s="6"/>
      <c r="H94" t="str">
        <f>IF($A94="","",IF($G94="","",IFERROR(VLOOKUP($G94,Kategorien!$A$2:$B$28,2,FALSE),"")))</f>
        <v/>
      </c>
      <c r="K94" s="6" t="str">
        <f t="shared" si="4"/>
        <v/>
      </c>
      <c r="L94" s="6" t="str">
        <f>IF($A94="","",Einstellungen!$B$7+SUM($K$2:K94))</f>
        <v/>
      </c>
      <c r="M94" s="6" t="str">
        <f t="shared" si="5"/>
        <v/>
      </c>
      <c r="N94" s="6" t="str">
        <f>IF($A94="","",Einstellungen!$B$8+SUM($M$2:M94))</f>
        <v/>
      </c>
      <c r="O94" s="6" t="str">
        <f t="shared" si="6"/>
        <v/>
      </c>
    </row>
    <row r="95" spans="1:15" x14ac:dyDescent="0.25">
      <c r="A95" s="5"/>
      <c r="B95" t="str">
        <f t="shared" si="7"/>
        <v/>
      </c>
      <c r="D95" s="6"/>
      <c r="E95" s="6"/>
      <c r="H95" t="str">
        <f>IF($A95="","",IF($G95="","",IFERROR(VLOOKUP($G95,Kategorien!$A$2:$B$28,2,FALSE),"")))</f>
        <v/>
      </c>
      <c r="K95" s="6" t="str">
        <f t="shared" si="4"/>
        <v/>
      </c>
      <c r="L95" s="6" t="str">
        <f>IF($A95="","",Einstellungen!$B$7+SUM($K$2:K95))</f>
        <v/>
      </c>
      <c r="M95" s="6" t="str">
        <f t="shared" si="5"/>
        <v/>
      </c>
      <c r="N95" s="6" t="str">
        <f>IF($A95="","",Einstellungen!$B$8+SUM($M$2:M95))</f>
        <v/>
      </c>
      <c r="O95" s="6" t="str">
        <f t="shared" si="6"/>
        <v/>
      </c>
    </row>
    <row r="96" spans="1:15" x14ac:dyDescent="0.25">
      <c r="A96" s="5"/>
      <c r="B96" t="str">
        <f t="shared" si="7"/>
        <v/>
      </c>
      <c r="D96" s="6"/>
      <c r="E96" s="6"/>
      <c r="H96" t="str">
        <f>IF($A96="","",IF($G96="","",IFERROR(VLOOKUP($G96,Kategorien!$A$2:$B$28,2,FALSE),"")))</f>
        <v/>
      </c>
      <c r="K96" s="6" t="str">
        <f t="shared" si="4"/>
        <v/>
      </c>
      <c r="L96" s="6" t="str">
        <f>IF($A96="","",Einstellungen!$B$7+SUM($K$2:K96))</f>
        <v/>
      </c>
      <c r="M96" s="6" t="str">
        <f t="shared" si="5"/>
        <v/>
      </c>
      <c r="N96" s="6" t="str">
        <f>IF($A96="","",Einstellungen!$B$8+SUM($M$2:M96))</f>
        <v/>
      </c>
      <c r="O96" s="6" t="str">
        <f t="shared" si="6"/>
        <v/>
      </c>
    </row>
    <row r="97" spans="1:15" x14ac:dyDescent="0.25">
      <c r="A97" s="5"/>
      <c r="B97" t="str">
        <f t="shared" si="7"/>
        <v/>
      </c>
      <c r="D97" s="6"/>
      <c r="E97" s="6"/>
      <c r="H97" t="str">
        <f>IF($A97="","",IF($G97="","",IFERROR(VLOOKUP($G97,Kategorien!$A$2:$B$28,2,FALSE),"")))</f>
        <v/>
      </c>
      <c r="K97" s="6" t="str">
        <f t="shared" si="4"/>
        <v/>
      </c>
      <c r="L97" s="6" t="str">
        <f>IF($A97="","",Einstellungen!$B$7+SUM($K$2:K97))</f>
        <v/>
      </c>
      <c r="M97" s="6" t="str">
        <f t="shared" si="5"/>
        <v/>
      </c>
      <c r="N97" s="6" t="str">
        <f>IF($A97="","",Einstellungen!$B$8+SUM($M$2:M97))</f>
        <v/>
      </c>
      <c r="O97" s="6" t="str">
        <f t="shared" si="6"/>
        <v/>
      </c>
    </row>
    <row r="98" spans="1:15" x14ac:dyDescent="0.25">
      <c r="A98" s="5"/>
      <c r="B98" t="str">
        <f t="shared" si="7"/>
        <v/>
      </c>
      <c r="D98" s="6"/>
      <c r="E98" s="6"/>
      <c r="H98" t="str">
        <f>IF($A98="","",IF($G98="","",IFERROR(VLOOKUP($G98,Kategorien!$A$2:$B$28,2,FALSE),"")))</f>
        <v/>
      </c>
      <c r="K98" s="6" t="str">
        <f t="shared" si="4"/>
        <v/>
      </c>
      <c r="L98" s="6" t="str">
        <f>IF($A98="","",Einstellungen!$B$7+SUM($K$2:K98))</f>
        <v/>
      </c>
      <c r="M98" s="6" t="str">
        <f t="shared" si="5"/>
        <v/>
      </c>
      <c r="N98" s="6" t="str">
        <f>IF($A98="","",Einstellungen!$B$8+SUM($M$2:M98))</f>
        <v/>
      </c>
      <c r="O98" s="6" t="str">
        <f t="shared" si="6"/>
        <v/>
      </c>
    </row>
    <row r="99" spans="1:15" x14ac:dyDescent="0.25">
      <c r="A99" s="5"/>
      <c r="B99" t="str">
        <f t="shared" si="7"/>
        <v/>
      </c>
      <c r="D99" s="6"/>
      <c r="E99" s="6"/>
      <c r="H99" t="str">
        <f>IF($A99="","",IF($G99="","",IFERROR(VLOOKUP($G99,Kategorien!$A$2:$B$28,2,FALSE),"")))</f>
        <v/>
      </c>
      <c r="K99" s="6" t="str">
        <f t="shared" si="4"/>
        <v/>
      </c>
      <c r="L99" s="6" t="str">
        <f>IF($A99="","",Einstellungen!$B$7+SUM($K$2:K99))</f>
        <v/>
      </c>
      <c r="M99" s="6" t="str">
        <f t="shared" si="5"/>
        <v/>
      </c>
      <c r="N99" s="6" t="str">
        <f>IF($A99="","",Einstellungen!$B$8+SUM($M$2:M99))</f>
        <v/>
      </c>
      <c r="O99" s="6" t="str">
        <f t="shared" si="6"/>
        <v/>
      </c>
    </row>
    <row r="100" spans="1:15" x14ac:dyDescent="0.25">
      <c r="A100" s="5"/>
      <c r="B100" t="str">
        <f t="shared" si="7"/>
        <v/>
      </c>
      <c r="D100" s="6"/>
      <c r="E100" s="6"/>
      <c r="H100" t="str">
        <f>IF($A100="","",IF($G100="","",IFERROR(VLOOKUP($G100,Kategorien!$A$2:$B$28,2,FALSE),"")))</f>
        <v/>
      </c>
      <c r="K100" s="6" t="str">
        <f t="shared" si="4"/>
        <v/>
      </c>
      <c r="L100" s="6" t="str">
        <f>IF($A100="","",Einstellungen!$B$7+SUM($K$2:K100))</f>
        <v/>
      </c>
      <c r="M100" s="6" t="str">
        <f t="shared" si="5"/>
        <v/>
      </c>
      <c r="N100" s="6" t="str">
        <f>IF($A100="","",Einstellungen!$B$8+SUM($M$2:M100))</f>
        <v/>
      </c>
      <c r="O100" s="6" t="str">
        <f t="shared" si="6"/>
        <v/>
      </c>
    </row>
    <row r="101" spans="1:15" x14ac:dyDescent="0.25">
      <c r="A101" s="5"/>
      <c r="B101" t="str">
        <f t="shared" si="7"/>
        <v/>
      </c>
      <c r="D101" s="6"/>
      <c r="E101" s="6"/>
      <c r="H101" t="str">
        <f>IF($A101="","",IF($G101="","",IFERROR(VLOOKUP($G101,Kategorien!$A$2:$B$28,2,FALSE),"")))</f>
        <v/>
      </c>
      <c r="K101" s="6" t="str">
        <f t="shared" si="4"/>
        <v/>
      </c>
      <c r="L101" s="6" t="str">
        <f>IF($A101="","",Einstellungen!$B$7+SUM($K$2:K101))</f>
        <v/>
      </c>
      <c r="M101" s="6" t="str">
        <f t="shared" si="5"/>
        <v/>
      </c>
      <c r="N101" s="6" t="str">
        <f>IF($A101="","",Einstellungen!$B$8+SUM($M$2:M101))</f>
        <v/>
      </c>
      <c r="O101" s="6" t="str">
        <f t="shared" si="6"/>
        <v/>
      </c>
    </row>
    <row r="102" spans="1:15" x14ac:dyDescent="0.25">
      <c r="A102" s="5"/>
      <c r="B102" t="str">
        <f t="shared" si="7"/>
        <v/>
      </c>
      <c r="D102" s="6"/>
      <c r="E102" s="6"/>
      <c r="H102" t="str">
        <f>IF($A102="","",IF($G102="","",IFERROR(VLOOKUP($G102,Kategorien!$A$2:$B$28,2,FALSE),"")))</f>
        <v/>
      </c>
      <c r="K102" s="6" t="str">
        <f t="shared" si="4"/>
        <v/>
      </c>
      <c r="L102" s="6" t="str">
        <f>IF($A102="","",Einstellungen!$B$7+SUM($K$2:K102))</f>
        <v/>
      </c>
      <c r="M102" s="6" t="str">
        <f t="shared" si="5"/>
        <v/>
      </c>
      <c r="N102" s="6" t="str">
        <f>IF($A102="","",Einstellungen!$B$8+SUM($M$2:M102))</f>
        <v/>
      </c>
      <c r="O102" s="6" t="str">
        <f t="shared" si="6"/>
        <v/>
      </c>
    </row>
    <row r="103" spans="1:15" x14ac:dyDescent="0.25">
      <c r="A103" s="5"/>
      <c r="B103" t="str">
        <f t="shared" si="7"/>
        <v/>
      </c>
      <c r="D103" s="6"/>
      <c r="E103" s="6"/>
      <c r="H103" t="str">
        <f>IF($A103="","",IF($G103="","",IFERROR(VLOOKUP($G103,Kategorien!$A$2:$B$28,2,FALSE),"")))</f>
        <v/>
      </c>
      <c r="K103" s="6" t="str">
        <f t="shared" si="4"/>
        <v/>
      </c>
      <c r="L103" s="6" t="str">
        <f>IF($A103="","",Einstellungen!$B$7+SUM($K$2:K103))</f>
        <v/>
      </c>
      <c r="M103" s="6" t="str">
        <f t="shared" si="5"/>
        <v/>
      </c>
      <c r="N103" s="6" t="str">
        <f>IF($A103="","",Einstellungen!$B$8+SUM($M$2:M103))</f>
        <v/>
      </c>
      <c r="O103" s="6" t="str">
        <f t="shared" si="6"/>
        <v/>
      </c>
    </row>
    <row r="104" spans="1:15" x14ac:dyDescent="0.25">
      <c r="A104" s="5"/>
      <c r="B104" t="str">
        <f t="shared" si="7"/>
        <v/>
      </c>
      <c r="D104" s="6"/>
      <c r="E104" s="6"/>
      <c r="H104" t="str">
        <f>IF($A104="","",IF($G104="","",IFERROR(VLOOKUP($G104,Kategorien!$A$2:$B$28,2,FALSE),"")))</f>
        <v/>
      </c>
      <c r="K104" s="6" t="str">
        <f t="shared" si="4"/>
        <v/>
      </c>
      <c r="L104" s="6" t="str">
        <f>IF($A104="","",Einstellungen!$B$7+SUM($K$2:K104))</f>
        <v/>
      </c>
      <c r="M104" s="6" t="str">
        <f t="shared" si="5"/>
        <v/>
      </c>
      <c r="N104" s="6" t="str">
        <f>IF($A104="","",Einstellungen!$B$8+SUM($M$2:M104))</f>
        <v/>
      </c>
      <c r="O104" s="6" t="str">
        <f t="shared" si="6"/>
        <v/>
      </c>
    </row>
    <row r="105" spans="1:15" x14ac:dyDescent="0.25">
      <c r="A105" s="5"/>
      <c r="B105" t="str">
        <f t="shared" si="7"/>
        <v/>
      </c>
      <c r="D105" s="6"/>
      <c r="E105" s="6"/>
      <c r="H105" t="str">
        <f>IF($A105="","",IF($G105="","",IFERROR(VLOOKUP($G105,Kategorien!$A$2:$B$28,2,FALSE),"")))</f>
        <v/>
      </c>
      <c r="K105" s="6" t="str">
        <f t="shared" si="4"/>
        <v/>
      </c>
      <c r="L105" s="6" t="str">
        <f>IF($A105="","",Einstellungen!$B$7+SUM($K$2:K105))</f>
        <v/>
      </c>
      <c r="M105" s="6" t="str">
        <f t="shared" si="5"/>
        <v/>
      </c>
      <c r="N105" s="6" t="str">
        <f>IF($A105="","",Einstellungen!$B$8+SUM($M$2:M105))</f>
        <v/>
      </c>
      <c r="O105" s="6" t="str">
        <f t="shared" si="6"/>
        <v/>
      </c>
    </row>
    <row r="106" spans="1:15" x14ac:dyDescent="0.25">
      <c r="A106" s="5"/>
      <c r="B106" t="str">
        <f t="shared" si="7"/>
        <v/>
      </c>
      <c r="D106" s="6"/>
      <c r="E106" s="6"/>
      <c r="H106" t="str">
        <f>IF($A106="","",IF($G106="","",IFERROR(VLOOKUP($G106,Kategorien!$A$2:$B$28,2,FALSE),"")))</f>
        <v/>
      </c>
      <c r="K106" s="6" t="str">
        <f t="shared" si="4"/>
        <v/>
      </c>
      <c r="L106" s="6" t="str">
        <f>IF($A106="","",Einstellungen!$B$7+SUM($K$2:K106))</f>
        <v/>
      </c>
      <c r="M106" s="6" t="str">
        <f t="shared" si="5"/>
        <v/>
      </c>
      <c r="N106" s="6" t="str">
        <f>IF($A106="","",Einstellungen!$B$8+SUM($M$2:M106))</f>
        <v/>
      </c>
      <c r="O106" s="6" t="str">
        <f t="shared" si="6"/>
        <v/>
      </c>
    </row>
    <row r="107" spans="1:15" x14ac:dyDescent="0.25">
      <c r="A107" s="5"/>
      <c r="B107" t="str">
        <f t="shared" si="7"/>
        <v/>
      </c>
      <c r="D107" s="6"/>
      <c r="E107" s="6"/>
      <c r="H107" t="str">
        <f>IF($A107="","",IF($G107="","",IFERROR(VLOOKUP($G107,Kategorien!$A$2:$B$28,2,FALSE),"")))</f>
        <v/>
      </c>
      <c r="K107" s="6" t="str">
        <f t="shared" si="4"/>
        <v/>
      </c>
      <c r="L107" s="6" t="str">
        <f>IF($A107="","",Einstellungen!$B$7+SUM($K$2:K107))</f>
        <v/>
      </c>
      <c r="M107" s="6" t="str">
        <f t="shared" si="5"/>
        <v/>
      </c>
      <c r="N107" s="6" t="str">
        <f>IF($A107="","",Einstellungen!$B$8+SUM($M$2:M107))</f>
        <v/>
      </c>
      <c r="O107" s="6" t="str">
        <f t="shared" si="6"/>
        <v/>
      </c>
    </row>
    <row r="108" spans="1:15" x14ac:dyDescent="0.25">
      <c r="A108" s="5"/>
      <c r="B108" t="str">
        <f t="shared" si="7"/>
        <v/>
      </c>
      <c r="D108" s="6"/>
      <c r="E108" s="6"/>
      <c r="H108" t="str">
        <f>IF($A108="","",IF($G108="","",IFERROR(VLOOKUP($G108,Kategorien!$A$2:$B$28,2,FALSE),"")))</f>
        <v/>
      </c>
      <c r="K108" s="6" t="str">
        <f t="shared" si="4"/>
        <v/>
      </c>
      <c r="L108" s="6" t="str">
        <f>IF($A108="","",Einstellungen!$B$7+SUM($K$2:K108))</f>
        <v/>
      </c>
      <c r="M108" s="6" t="str">
        <f t="shared" si="5"/>
        <v/>
      </c>
      <c r="N108" s="6" t="str">
        <f>IF($A108="","",Einstellungen!$B$8+SUM($M$2:M108))</f>
        <v/>
      </c>
      <c r="O108" s="6" t="str">
        <f t="shared" si="6"/>
        <v/>
      </c>
    </row>
    <row r="109" spans="1:15" x14ac:dyDescent="0.25">
      <c r="A109" s="5"/>
      <c r="B109" t="str">
        <f t="shared" si="7"/>
        <v/>
      </c>
      <c r="D109" s="6"/>
      <c r="E109" s="6"/>
      <c r="H109" t="str">
        <f>IF($A109="","",IF($G109="","",IFERROR(VLOOKUP($G109,Kategorien!$A$2:$B$28,2,FALSE),"")))</f>
        <v/>
      </c>
      <c r="K109" s="6" t="str">
        <f t="shared" si="4"/>
        <v/>
      </c>
      <c r="L109" s="6" t="str">
        <f>IF($A109="","",Einstellungen!$B$7+SUM($K$2:K109))</f>
        <v/>
      </c>
      <c r="M109" s="6" t="str">
        <f t="shared" si="5"/>
        <v/>
      </c>
      <c r="N109" s="6" t="str">
        <f>IF($A109="","",Einstellungen!$B$8+SUM($M$2:M109))</f>
        <v/>
      </c>
      <c r="O109" s="6" t="str">
        <f t="shared" si="6"/>
        <v/>
      </c>
    </row>
    <row r="110" spans="1:15" x14ac:dyDescent="0.25">
      <c r="A110" s="5"/>
      <c r="B110" t="str">
        <f t="shared" si="7"/>
        <v/>
      </c>
      <c r="D110" s="6"/>
      <c r="E110" s="6"/>
      <c r="H110" t="str">
        <f>IF($A110="","",IF($G110="","",IFERROR(VLOOKUP($G110,Kategorien!$A$2:$B$28,2,FALSE),"")))</f>
        <v/>
      </c>
      <c r="K110" s="6" t="str">
        <f t="shared" si="4"/>
        <v/>
      </c>
      <c r="L110" s="6" t="str">
        <f>IF($A110="","",Einstellungen!$B$7+SUM($K$2:K110))</f>
        <v/>
      </c>
      <c r="M110" s="6" t="str">
        <f t="shared" si="5"/>
        <v/>
      </c>
      <c r="N110" s="6" t="str">
        <f>IF($A110="","",Einstellungen!$B$8+SUM($M$2:M110))</f>
        <v/>
      </c>
      <c r="O110" s="6" t="str">
        <f t="shared" si="6"/>
        <v/>
      </c>
    </row>
    <row r="111" spans="1:15" x14ac:dyDescent="0.25">
      <c r="A111" s="5"/>
      <c r="B111" t="str">
        <f t="shared" si="7"/>
        <v/>
      </c>
      <c r="D111" s="6"/>
      <c r="E111" s="6"/>
      <c r="H111" t="str">
        <f>IF($A111="","",IF($G111="","",IFERROR(VLOOKUP($G111,Kategorien!$A$2:$B$28,2,FALSE),"")))</f>
        <v/>
      </c>
      <c r="K111" s="6" t="str">
        <f t="shared" si="4"/>
        <v/>
      </c>
      <c r="L111" s="6" t="str">
        <f>IF($A111="","",Einstellungen!$B$7+SUM($K$2:K111))</f>
        <v/>
      </c>
      <c r="M111" s="6" t="str">
        <f t="shared" si="5"/>
        <v/>
      </c>
      <c r="N111" s="6" t="str">
        <f>IF($A111="","",Einstellungen!$B$8+SUM($M$2:M111))</f>
        <v/>
      </c>
      <c r="O111" s="6" t="str">
        <f t="shared" si="6"/>
        <v/>
      </c>
    </row>
    <row r="112" spans="1:15" x14ac:dyDescent="0.25">
      <c r="A112" s="5"/>
      <c r="B112" t="str">
        <f t="shared" si="7"/>
        <v/>
      </c>
      <c r="D112" s="6"/>
      <c r="E112" s="6"/>
      <c r="H112" t="str">
        <f>IF($A112="","",IF($G112="","",IFERROR(VLOOKUP($G112,Kategorien!$A$2:$B$28,2,FALSE),"")))</f>
        <v/>
      </c>
      <c r="K112" s="6" t="str">
        <f t="shared" si="4"/>
        <v/>
      </c>
      <c r="L112" s="6" t="str">
        <f>IF($A112="","",Einstellungen!$B$7+SUM($K$2:K112))</f>
        <v/>
      </c>
      <c r="M112" s="6" t="str">
        <f t="shared" si="5"/>
        <v/>
      </c>
      <c r="N112" s="6" t="str">
        <f>IF($A112="","",Einstellungen!$B$8+SUM($M$2:M112))</f>
        <v/>
      </c>
      <c r="O112" s="6" t="str">
        <f t="shared" si="6"/>
        <v/>
      </c>
    </row>
    <row r="113" spans="1:15" x14ac:dyDescent="0.25">
      <c r="A113" s="5"/>
      <c r="B113" t="str">
        <f t="shared" si="7"/>
        <v/>
      </c>
      <c r="D113" s="6"/>
      <c r="E113" s="6"/>
      <c r="H113" t="str">
        <f>IF($A113="","",IF($G113="","",IFERROR(VLOOKUP($G113,Kategorien!$A$2:$B$28,2,FALSE),"")))</f>
        <v/>
      </c>
      <c r="K113" s="6" t="str">
        <f t="shared" si="4"/>
        <v/>
      </c>
      <c r="L113" s="6" t="str">
        <f>IF($A113="","",Einstellungen!$B$7+SUM($K$2:K113))</f>
        <v/>
      </c>
      <c r="M113" s="6" t="str">
        <f t="shared" si="5"/>
        <v/>
      </c>
      <c r="N113" s="6" t="str">
        <f>IF($A113="","",Einstellungen!$B$8+SUM($M$2:M113))</f>
        <v/>
      </c>
      <c r="O113" s="6" t="str">
        <f t="shared" si="6"/>
        <v/>
      </c>
    </row>
    <row r="114" spans="1:15" x14ac:dyDescent="0.25">
      <c r="A114" s="5"/>
      <c r="B114" t="str">
        <f t="shared" si="7"/>
        <v/>
      </c>
      <c r="D114" s="6"/>
      <c r="E114" s="6"/>
      <c r="H114" t="str">
        <f>IF($A114="","",IF($G114="","",IFERROR(VLOOKUP($G114,Kategorien!$A$2:$B$28,2,FALSE),"")))</f>
        <v/>
      </c>
      <c r="K114" s="6" t="str">
        <f t="shared" si="4"/>
        <v/>
      </c>
      <c r="L114" s="6" t="str">
        <f>IF($A114="","",Einstellungen!$B$7+SUM($K$2:K114))</f>
        <v/>
      </c>
      <c r="M114" s="6" t="str">
        <f t="shared" si="5"/>
        <v/>
      </c>
      <c r="N114" s="6" t="str">
        <f>IF($A114="","",Einstellungen!$B$8+SUM($M$2:M114))</f>
        <v/>
      </c>
      <c r="O114" s="6" t="str">
        <f t="shared" si="6"/>
        <v/>
      </c>
    </row>
    <row r="115" spans="1:15" x14ac:dyDescent="0.25">
      <c r="A115" s="5"/>
      <c r="B115" t="str">
        <f t="shared" si="7"/>
        <v/>
      </c>
      <c r="D115" s="6"/>
      <c r="E115" s="6"/>
      <c r="H115" t="str">
        <f>IF($A115="","",IF($G115="","",IFERROR(VLOOKUP($G115,Kategorien!$A$2:$B$28,2,FALSE),"")))</f>
        <v/>
      </c>
      <c r="K115" s="6" t="str">
        <f t="shared" si="4"/>
        <v/>
      </c>
      <c r="L115" s="6" t="str">
        <f>IF($A115="","",Einstellungen!$B$7+SUM($K$2:K115))</f>
        <v/>
      </c>
      <c r="M115" s="6" t="str">
        <f t="shared" si="5"/>
        <v/>
      </c>
      <c r="N115" s="6" t="str">
        <f>IF($A115="","",Einstellungen!$B$8+SUM($M$2:M115))</f>
        <v/>
      </c>
      <c r="O115" s="6" t="str">
        <f t="shared" si="6"/>
        <v/>
      </c>
    </row>
    <row r="116" spans="1:15" x14ac:dyDescent="0.25">
      <c r="A116" s="5"/>
      <c r="B116" t="str">
        <f t="shared" si="7"/>
        <v/>
      </c>
      <c r="D116" s="6"/>
      <c r="E116" s="6"/>
      <c r="H116" t="str">
        <f>IF($A116="","",IF($G116="","",IFERROR(VLOOKUP($G116,Kategorien!$A$2:$B$28,2,FALSE),"")))</f>
        <v/>
      </c>
      <c r="K116" s="6" t="str">
        <f t="shared" si="4"/>
        <v/>
      </c>
      <c r="L116" s="6" t="str">
        <f>IF($A116="","",Einstellungen!$B$7+SUM($K$2:K116))</f>
        <v/>
      </c>
      <c r="M116" s="6" t="str">
        <f t="shared" si="5"/>
        <v/>
      </c>
      <c r="N116" s="6" t="str">
        <f>IF($A116="","",Einstellungen!$B$8+SUM($M$2:M116))</f>
        <v/>
      </c>
      <c r="O116" s="6" t="str">
        <f t="shared" si="6"/>
        <v/>
      </c>
    </row>
    <row r="117" spans="1:15" x14ac:dyDescent="0.25">
      <c r="A117" s="5"/>
      <c r="B117" t="str">
        <f t="shared" si="7"/>
        <v/>
      </c>
      <c r="D117" s="6"/>
      <c r="E117" s="6"/>
      <c r="H117" t="str">
        <f>IF($A117="","",IF($G117="","",IFERROR(VLOOKUP($G117,Kategorien!$A$2:$B$28,2,FALSE),"")))</f>
        <v/>
      </c>
      <c r="K117" s="6" t="str">
        <f t="shared" si="4"/>
        <v/>
      </c>
      <c r="L117" s="6" t="str">
        <f>IF($A117="","",Einstellungen!$B$7+SUM($K$2:K117))</f>
        <v/>
      </c>
      <c r="M117" s="6" t="str">
        <f t="shared" si="5"/>
        <v/>
      </c>
      <c r="N117" s="6" t="str">
        <f>IF($A117="","",Einstellungen!$B$8+SUM($M$2:M117))</f>
        <v/>
      </c>
      <c r="O117" s="6" t="str">
        <f t="shared" si="6"/>
        <v/>
      </c>
    </row>
    <row r="118" spans="1:15" x14ac:dyDescent="0.25">
      <c r="A118" s="5"/>
      <c r="B118" t="str">
        <f t="shared" si="7"/>
        <v/>
      </c>
      <c r="D118" s="6"/>
      <c r="E118" s="6"/>
      <c r="H118" t="str">
        <f>IF($A118="","",IF($G118="","",IFERROR(VLOOKUP($G118,Kategorien!$A$2:$B$28,2,FALSE),"")))</f>
        <v/>
      </c>
      <c r="K118" s="6" t="str">
        <f t="shared" si="4"/>
        <v/>
      </c>
      <c r="L118" s="6" t="str">
        <f>IF($A118="","",Einstellungen!$B$7+SUM($K$2:K118))</f>
        <v/>
      </c>
      <c r="M118" s="6" t="str">
        <f t="shared" si="5"/>
        <v/>
      </c>
      <c r="N118" s="6" t="str">
        <f>IF($A118="","",Einstellungen!$B$8+SUM($M$2:M118))</f>
        <v/>
      </c>
      <c r="O118" s="6" t="str">
        <f t="shared" si="6"/>
        <v/>
      </c>
    </row>
    <row r="119" spans="1:15" x14ac:dyDescent="0.25">
      <c r="A119" s="5"/>
      <c r="B119" t="str">
        <f t="shared" si="7"/>
        <v/>
      </c>
      <c r="D119" s="6"/>
      <c r="E119" s="6"/>
      <c r="H119" t="str">
        <f>IF($A119="","",IF($G119="","",IFERROR(VLOOKUP($G119,Kategorien!$A$2:$B$28,2,FALSE),"")))</f>
        <v/>
      </c>
      <c r="K119" s="6" t="str">
        <f t="shared" si="4"/>
        <v/>
      </c>
      <c r="L119" s="6" t="str">
        <f>IF($A119="","",Einstellungen!$B$7+SUM($K$2:K119))</f>
        <v/>
      </c>
      <c r="M119" s="6" t="str">
        <f t="shared" si="5"/>
        <v/>
      </c>
      <c r="N119" s="6" t="str">
        <f>IF($A119="","",Einstellungen!$B$8+SUM($M$2:M119))</f>
        <v/>
      </c>
      <c r="O119" s="6" t="str">
        <f t="shared" si="6"/>
        <v/>
      </c>
    </row>
    <row r="120" spans="1:15" x14ac:dyDescent="0.25">
      <c r="A120" s="5"/>
      <c r="B120" t="str">
        <f t="shared" si="7"/>
        <v/>
      </c>
      <c r="D120" s="6"/>
      <c r="E120" s="6"/>
      <c r="H120" t="str">
        <f>IF($A120="","",IF($G120="","",IFERROR(VLOOKUP($G120,Kategorien!$A$2:$B$28,2,FALSE),"")))</f>
        <v/>
      </c>
      <c r="K120" s="6" t="str">
        <f t="shared" si="4"/>
        <v/>
      </c>
      <c r="L120" s="6" t="str">
        <f>IF($A120="","",Einstellungen!$B$7+SUM($K$2:K120))</f>
        <v/>
      </c>
      <c r="M120" s="6" t="str">
        <f t="shared" si="5"/>
        <v/>
      </c>
      <c r="N120" s="6" t="str">
        <f>IF($A120="","",Einstellungen!$B$8+SUM($M$2:M120))</f>
        <v/>
      </c>
      <c r="O120" s="6" t="str">
        <f t="shared" si="6"/>
        <v/>
      </c>
    </row>
    <row r="121" spans="1:15" x14ac:dyDescent="0.25">
      <c r="A121" s="5"/>
      <c r="B121" t="str">
        <f t="shared" si="7"/>
        <v/>
      </c>
      <c r="D121" s="6"/>
      <c r="E121" s="6"/>
      <c r="H121" t="str">
        <f>IF($A121="","",IF($G121="","",IFERROR(VLOOKUP($G121,Kategorien!$A$2:$B$28,2,FALSE),"")))</f>
        <v/>
      </c>
      <c r="K121" s="6" t="str">
        <f t="shared" si="4"/>
        <v/>
      </c>
      <c r="L121" s="6" t="str">
        <f>IF($A121="","",Einstellungen!$B$7+SUM($K$2:K121))</f>
        <v/>
      </c>
      <c r="M121" s="6" t="str">
        <f t="shared" si="5"/>
        <v/>
      </c>
      <c r="N121" s="6" t="str">
        <f>IF($A121="","",Einstellungen!$B$8+SUM($M$2:M121))</f>
        <v/>
      </c>
      <c r="O121" s="6" t="str">
        <f t="shared" si="6"/>
        <v/>
      </c>
    </row>
    <row r="122" spans="1:15" x14ac:dyDescent="0.25">
      <c r="A122" s="5"/>
      <c r="B122" t="str">
        <f t="shared" si="7"/>
        <v/>
      </c>
      <c r="D122" s="6"/>
      <c r="E122" s="6"/>
      <c r="H122" t="str">
        <f>IF($A122="","",IF($G122="","",IFERROR(VLOOKUP($G122,Kategorien!$A$2:$B$28,2,FALSE),"")))</f>
        <v/>
      </c>
      <c r="K122" s="6" t="str">
        <f t="shared" si="4"/>
        <v/>
      </c>
      <c r="L122" s="6" t="str">
        <f>IF($A122="","",Einstellungen!$B$7+SUM($K$2:K122))</f>
        <v/>
      </c>
      <c r="M122" s="6" t="str">
        <f t="shared" si="5"/>
        <v/>
      </c>
      <c r="N122" s="6" t="str">
        <f>IF($A122="","",Einstellungen!$B$8+SUM($M$2:M122))</f>
        <v/>
      </c>
      <c r="O122" s="6" t="str">
        <f t="shared" si="6"/>
        <v/>
      </c>
    </row>
    <row r="123" spans="1:15" x14ac:dyDescent="0.25">
      <c r="A123" s="5"/>
      <c r="B123" t="str">
        <f t="shared" si="7"/>
        <v/>
      </c>
      <c r="D123" s="6"/>
      <c r="E123" s="6"/>
      <c r="H123" t="str">
        <f>IF($A123="","",IF($G123="","",IFERROR(VLOOKUP($G123,Kategorien!$A$2:$B$28,2,FALSE),"")))</f>
        <v/>
      </c>
      <c r="K123" s="6" t="str">
        <f t="shared" si="4"/>
        <v/>
      </c>
      <c r="L123" s="6" t="str">
        <f>IF($A123="","",Einstellungen!$B$7+SUM($K$2:K123))</f>
        <v/>
      </c>
      <c r="M123" s="6" t="str">
        <f t="shared" si="5"/>
        <v/>
      </c>
      <c r="N123" s="6" t="str">
        <f>IF($A123="","",Einstellungen!$B$8+SUM($M$2:M123))</f>
        <v/>
      </c>
      <c r="O123" s="6" t="str">
        <f t="shared" si="6"/>
        <v/>
      </c>
    </row>
    <row r="124" spans="1:15" x14ac:dyDescent="0.25">
      <c r="A124" s="5"/>
      <c r="B124" t="str">
        <f t="shared" si="7"/>
        <v/>
      </c>
      <c r="D124" s="6"/>
      <c r="E124" s="6"/>
      <c r="H124" t="str">
        <f>IF($A124="","",IF($G124="","",IFERROR(VLOOKUP($G124,Kategorien!$A$2:$B$28,2,FALSE),"")))</f>
        <v/>
      </c>
      <c r="K124" s="6" t="str">
        <f t="shared" si="4"/>
        <v/>
      </c>
      <c r="L124" s="6" t="str">
        <f>IF($A124="","",Einstellungen!$B$7+SUM($K$2:K124))</f>
        <v/>
      </c>
      <c r="M124" s="6" t="str">
        <f t="shared" si="5"/>
        <v/>
      </c>
      <c r="N124" s="6" t="str">
        <f>IF($A124="","",Einstellungen!$B$8+SUM($M$2:M124))</f>
        <v/>
      </c>
      <c r="O124" s="6" t="str">
        <f t="shared" si="6"/>
        <v/>
      </c>
    </row>
    <row r="125" spans="1:15" x14ac:dyDescent="0.25">
      <c r="A125" s="5"/>
      <c r="B125" t="str">
        <f t="shared" si="7"/>
        <v/>
      </c>
      <c r="D125" s="6"/>
      <c r="E125" s="6"/>
      <c r="H125" t="str">
        <f>IF($A125="","",IF($G125="","",IFERROR(VLOOKUP($G125,Kategorien!$A$2:$B$28,2,FALSE),"")))</f>
        <v/>
      </c>
      <c r="K125" s="6" t="str">
        <f t="shared" si="4"/>
        <v/>
      </c>
      <c r="L125" s="6" t="str">
        <f>IF($A125="","",Einstellungen!$B$7+SUM($K$2:K125))</f>
        <v/>
      </c>
      <c r="M125" s="6" t="str">
        <f t="shared" si="5"/>
        <v/>
      </c>
      <c r="N125" s="6" t="str">
        <f>IF($A125="","",Einstellungen!$B$8+SUM($M$2:M125))</f>
        <v/>
      </c>
      <c r="O125" s="6" t="str">
        <f t="shared" si="6"/>
        <v/>
      </c>
    </row>
    <row r="126" spans="1:15" x14ac:dyDescent="0.25">
      <c r="A126" s="5"/>
      <c r="B126" t="str">
        <f t="shared" si="7"/>
        <v/>
      </c>
      <c r="D126" s="6"/>
      <c r="E126" s="6"/>
      <c r="H126" t="str">
        <f>IF($A126="","",IF($G126="","",IFERROR(VLOOKUP($G126,Kategorien!$A$2:$B$28,2,FALSE),"")))</f>
        <v/>
      </c>
      <c r="K126" s="6" t="str">
        <f t="shared" si="4"/>
        <v/>
      </c>
      <c r="L126" s="6" t="str">
        <f>IF($A126="","",Einstellungen!$B$7+SUM($K$2:K126))</f>
        <v/>
      </c>
      <c r="M126" s="6" t="str">
        <f t="shared" si="5"/>
        <v/>
      </c>
      <c r="N126" s="6" t="str">
        <f>IF($A126="","",Einstellungen!$B$8+SUM($M$2:M126))</f>
        <v/>
      </c>
      <c r="O126" s="6" t="str">
        <f t="shared" si="6"/>
        <v/>
      </c>
    </row>
    <row r="127" spans="1:15" x14ac:dyDescent="0.25">
      <c r="A127" s="5"/>
      <c r="B127" t="str">
        <f t="shared" si="7"/>
        <v/>
      </c>
      <c r="D127" s="6"/>
      <c r="E127" s="6"/>
      <c r="H127" t="str">
        <f>IF($A127="","",IF($G127="","",IFERROR(VLOOKUP($G127,Kategorien!$A$2:$B$28,2,FALSE),"")))</f>
        <v/>
      </c>
      <c r="K127" s="6" t="str">
        <f t="shared" si="4"/>
        <v/>
      </c>
      <c r="L127" s="6" t="str">
        <f>IF($A127="","",Einstellungen!$B$7+SUM($K$2:K127))</f>
        <v/>
      </c>
      <c r="M127" s="6" t="str">
        <f t="shared" si="5"/>
        <v/>
      </c>
      <c r="N127" s="6" t="str">
        <f>IF($A127="","",Einstellungen!$B$8+SUM($M$2:M127))</f>
        <v/>
      </c>
      <c r="O127" s="6" t="str">
        <f t="shared" si="6"/>
        <v/>
      </c>
    </row>
    <row r="128" spans="1:15" x14ac:dyDescent="0.25">
      <c r="A128" s="5"/>
      <c r="B128" t="str">
        <f t="shared" si="7"/>
        <v/>
      </c>
      <c r="D128" s="6"/>
      <c r="E128" s="6"/>
      <c r="H128" t="str">
        <f>IF($A128="","",IF($G128="","",IFERROR(VLOOKUP($G128,Kategorien!$A$2:$B$28,2,FALSE),"")))</f>
        <v/>
      </c>
      <c r="K128" s="6" t="str">
        <f t="shared" si="4"/>
        <v/>
      </c>
      <c r="L128" s="6" t="str">
        <f>IF($A128="","",Einstellungen!$B$7+SUM($K$2:K128))</f>
        <v/>
      </c>
      <c r="M128" s="6" t="str">
        <f t="shared" si="5"/>
        <v/>
      </c>
      <c r="N128" s="6" t="str">
        <f>IF($A128="","",Einstellungen!$B$8+SUM($M$2:M128))</f>
        <v/>
      </c>
      <c r="O128" s="6" t="str">
        <f t="shared" si="6"/>
        <v/>
      </c>
    </row>
    <row r="129" spans="1:15" x14ac:dyDescent="0.25">
      <c r="A129" s="5"/>
      <c r="B129" t="str">
        <f t="shared" si="7"/>
        <v/>
      </c>
      <c r="D129" s="6"/>
      <c r="E129" s="6"/>
      <c r="H129" t="str">
        <f>IF($A129="","",IF($G129="","",IFERROR(VLOOKUP($G129,Kategorien!$A$2:$B$28,2,FALSE),"")))</f>
        <v/>
      </c>
      <c r="K129" s="6" t="str">
        <f t="shared" si="4"/>
        <v/>
      </c>
      <c r="L129" s="6" t="str">
        <f>IF($A129="","",Einstellungen!$B$7+SUM($K$2:K129))</f>
        <v/>
      </c>
      <c r="M129" s="6" t="str">
        <f t="shared" si="5"/>
        <v/>
      </c>
      <c r="N129" s="6" t="str">
        <f>IF($A129="","",Einstellungen!$B$8+SUM($M$2:M129))</f>
        <v/>
      </c>
      <c r="O129" s="6" t="str">
        <f t="shared" si="6"/>
        <v/>
      </c>
    </row>
    <row r="130" spans="1:15" x14ac:dyDescent="0.25">
      <c r="A130" s="5"/>
      <c r="B130" t="str">
        <f t="shared" si="7"/>
        <v/>
      </c>
      <c r="D130" s="6"/>
      <c r="E130" s="6"/>
      <c r="H130" t="str">
        <f>IF($A130="","",IF($G130="","",IFERROR(VLOOKUP($G130,Kategorien!$A$2:$B$28,2,FALSE),"")))</f>
        <v/>
      </c>
      <c r="K130" s="6" t="str">
        <f t="shared" ref="K130:K193" si="8">IF($A130="","",IF($F130="Barkasse",$D130-$E130,0))</f>
        <v/>
      </c>
      <c r="L130" s="6" t="str">
        <f>IF($A130="","",Einstellungen!$B$7+SUM($K$2:K130))</f>
        <v/>
      </c>
      <c r="M130" s="6" t="str">
        <f t="shared" ref="M130:M193" si="9">IF($A130="","",IF($F130="Bankkonto",$D130-$E130,0))</f>
        <v/>
      </c>
      <c r="N130" s="6" t="str">
        <f>IF($A130="","",Einstellungen!$B$8+SUM($M$2:M130))</f>
        <v/>
      </c>
      <c r="O130" s="6" t="str">
        <f t="shared" ref="O130:O193" si="10">IF($A130="","",L130+N130)</f>
        <v/>
      </c>
    </row>
    <row r="131" spans="1:15" x14ac:dyDescent="0.25">
      <c r="A131" s="5"/>
      <c r="B131" t="str">
        <f t="shared" ref="B131:B194" si="11">IF(A131="","",B130+1)</f>
        <v/>
      </c>
      <c r="D131" s="6"/>
      <c r="E131" s="6"/>
      <c r="H131" t="str">
        <f>IF($A131="","",IF($G131="","",IFERROR(VLOOKUP($G131,Kategorien!$A$2:$B$28,2,FALSE),"")))</f>
        <v/>
      </c>
      <c r="K131" s="6" t="str">
        <f t="shared" si="8"/>
        <v/>
      </c>
      <c r="L131" s="6" t="str">
        <f>IF($A131="","",Einstellungen!$B$7+SUM($K$2:K131))</f>
        <v/>
      </c>
      <c r="M131" s="6" t="str">
        <f t="shared" si="9"/>
        <v/>
      </c>
      <c r="N131" s="6" t="str">
        <f>IF($A131="","",Einstellungen!$B$8+SUM($M$2:M131))</f>
        <v/>
      </c>
      <c r="O131" s="6" t="str">
        <f t="shared" si="10"/>
        <v/>
      </c>
    </row>
    <row r="132" spans="1:15" x14ac:dyDescent="0.25">
      <c r="A132" s="5"/>
      <c r="B132" t="str">
        <f t="shared" si="11"/>
        <v/>
      </c>
      <c r="D132" s="6"/>
      <c r="E132" s="6"/>
      <c r="H132" t="str">
        <f>IF($A132="","",IF($G132="","",IFERROR(VLOOKUP($G132,Kategorien!$A$2:$B$28,2,FALSE),"")))</f>
        <v/>
      </c>
      <c r="K132" s="6" t="str">
        <f t="shared" si="8"/>
        <v/>
      </c>
      <c r="L132" s="6" t="str">
        <f>IF($A132="","",Einstellungen!$B$7+SUM($K$2:K132))</f>
        <v/>
      </c>
      <c r="M132" s="6" t="str">
        <f t="shared" si="9"/>
        <v/>
      </c>
      <c r="N132" s="6" t="str">
        <f>IF($A132="","",Einstellungen!$B$8+SUM($M$2:M132))</f>
        <v/>
      </c>
      <c r="O132" s="6" t="str">
        <f t="shared" si="10"/>
        <v/>
      </c>
    </row>
    <row r="133" spans="1:15" x14ac:dyDescent="0.25">
      <c r="A133" s="5"/>
      <c r="B133" t="str">
        <f t="shared" si="11"/>
        <v/>
      </c>
      <c r="D133" s="6"/>
      <c r="E133" s="6"/>
      <c r="H133" t="str">
        <f>IF($A133="","",IF($G133="","",IFERROR(VLOOKUP($G133,Kategorien!$A$2:$B$28,2,FALSE),"")))</f>
        <v/>
      </c>
      <c r="K133" s="6" t="str">
        <f t="shared" si="8"/>
        <v/>
      </c>
      <c r="L133" s="6" t="str">
        <f>IF($A133="","",Einstellungen!$B$7+SUM($K$2:K133))</f>
        <v/>
      </c>
      <c r="M133" s="6" t="str">
        <f t="shared" si="9"/>
        <v/>
      </c>
      <c r="N133" s="6" t="str">
        <f>IF($A133="","",Einstellungen!$B$8+SUM($M$2:M133))</f>
        <v/>
      </c>
      <c r="O133" s="6" t="str">
        <f t="shared" si="10"/>
        <v/>
      </c>
    </row>
    <row r="134" spans="1:15" x14ac:dyDescent="0.25">
      <c r="A134" s="5"/>
      <c r="B134" t="str">
        <f t="shared" si="11"/>
        <v/>
      </c>
      <c r="D134" s="6"/>
      <c r="E134" s="6"/>
      <c r="H134" t="str">
        <f>IF($A134="","",IF($G134="","",IFERROR(VLOOKUP($G134,Kategorien!$A$2:$B$28,2,FALSE),"")))</f>
        <v/>
      </c>
      <c r="K134" s="6" t="str">
        <f t="shared" si="8"/>
        <v/>
      </c>
      <c r="L134" s="6" t="str">
        <f>IF($A134="","",Einstellungen!$B$7+SUM($K$2:K134))</f>
        <v/>
      </c>
      <c r="M134" s="6" t="str">
        <f t="shared" si="9"/>
        <v/>
      </c>
      <c r="N134" s="6" t="str">
        <f>IF($A134="","",Einstellungen!$B$8+SUM($M$2:M134))</f>
        <v/>
      </c>
      <c r="O134" s="6" t="str">
        <f t="shared" si="10"/>
        <v/>
      </c>
    </row>
    <row r="135" spans="1:15" x14ac:dyDescent="0.25">
      <c r="A135" s="5"/>
      <c r="B135" t="str">
        <f t="shared" si="11"/>
        <v/>
      </c>
      <c r="D135" s="6"/>
      <c r="E135" s="6"/>
      <c r="H135" t="str">
        <f>IF($A135="","",IF($G135="","",IFERROR(VLOOKUP($G135,Kategorien!$A$2:$B$28,2,FALSE),"")))</f>
        <v/>
      </c>
      <c r="K135" s="6" t="str">
        <f t="shared" si="8"/>
        <v/>
      </c>
      <c r="L135" s="6" t="str">
        <f>IF($A135="","",Einstellungen!$B$7+SUM($K$2:K135))</f>
        <v/>
      </c>
      <c r="M135" s="6" t="str">
        <f t="shared" si="9"/>
        <v/>
      </c>
      <c r="N135" s="6" t="str">
        <f>IF($A135="","",Einstellungen!$B$8+SUM($M$2:M135))</f>
        <v/>
      </c>
      <c r="O135" s="6" t="str">
        <f t="shared" si="10"/>
        <v/>
      </c>
    </row>
    <row r="136" spans="1:15" x14ac:dyDescent="0.25">
      <c r="A136" s="5"/>
      <c r="B136" t="str">
        <f t="shared" si="11"/>
        <v/>
      </c>
      <c r="D136" s="6"/>
      <c r="E136" s="6"/>
      <c r="H136" t="str">
        <f>IF($A136="","",IF($G136="","",IFERROR(VLOOKUP($G136,Kategorien!$A$2:$B$28,2,FALSE),"")))</f>
        <v/>
      </c>
      <c r="K136" s="6" t="str">
        <f t="shared" si="8"/>
        <v/>
      </c>
      <c r="L136" s="6" t="str">
        <f>IF($A136="","",Einstellungen!$B$7+SUM($K$2:K136))</f>
        <v/>
      </c>
      <c r="M136" s="6" t="str">
        <f t="shared" si="9"/>
        <v/>
      </c>
      <c r="N136" s="6" t="str">
        <f>IF($A136="","",Einstellungen!$B$8+SUM($M$2:M136))</f>
        <v/>
      </c>
      <c r="O136" s="6" t="str">
        <f t="shared" si="10"/>
        <v/>
      </c>
    </row>
    <row r="137" spans="1:15" x14ac:dyDescent="0.25">
      <c r="A137" s="5"/>
      <c r="B137" t="str">
        <f t="shared" si="11"/>
        <v/>
      </c>
      <c r="D137" s="6"/>
      <c r="E137" s="6"/>
      <c r="H137" t="str">
        <f>IF($A137="","",IF($G137="","",IFERROR(VLOOKUP($G137,Kategorien!$A$2:$B$28,2,FALSE),"")))</f>
        <v/>
      </c>
      <c r="K137" s="6" t="str">
        <f t="shared" si="8"/>
        <v/>
      </c>
      <c r="L137" s="6" t="str">
        <f>IF($A137="","",Einstellungen!$B$7+SUM($K$2:K137))</f>
        <v/>
      </c>
      <c r="M137" s="6" t="str">
        <f t="shared" si="9"/>
        <v/>
      </c>
      <c r="N137" s="6" t="str">
        <f>IF($A137="","",Einstellungen!$B$8+SUM($M$2:M137))</f>
        <v/>
      </c>
      <c r="O137" s="6" t="str">
        <f t="shared" si="10"/>
        <v/>
      </c>
    </row>
    <row r="138" spans="1:15" x14ac:dyDescent="0.25">
      <c r="A138" s="5"/>
      <c r="B138" t="str">
        <f t="shared" si="11"/>
        <v/>
      </c>
      <c r="D138" s="6"/>
      <c r="E138" s="6"/>
      <c r="H138" t="str">
        <f>IF($A138="","",IF($G138="","",IFERROR(VLOOKUP($G138,Kategorien!$A$2:$B$28,2,FALSE),"")))</f>
        <v/>
      </c>
      <c r="K138" s="6" t="str">
        <f t="shared" si="8"/>
        <v/>
      </c>
      <c r="L138" s="6" t="str">
        <f>IF($A138="","",Einstellungen!$B$7+SUM($K$2:K138))</f>
        <v/>
      </c>
      <c r="M138" s="6" t="str">
        <f t="shared" si="9"/>
        <v/>
      </c>
      <c r="N138" s="6" t="str">
        <f>IF($A138="","",Einstellungen!$B$8+SUM($M$2:M138))</f>
        <v/>
      </c>
      <c r="O138" s="6" t="str">
        <f t="shared" si="10"/>
        <v/>
      </c>
    </row>
    <row r="139" spans="1:15" x14ac:dyDescent="0.25">
      <c r="A139" s="5"/>
      <c r="B139" t="str">
        <f t="shared" si="11"/>
        <v/>
      </c>
      <c r="D139" s="6"/>
      <c r="E139" s="6"/>
      <c r="H139" t="str">
        <f>IF($A139="","",IF($G139="","",IFERROR(VLOOKUP($G139,Kategorien!$A$2:$B$28,2,FALSE),"")))</f>
        <v/>
      </c>
      <c r="K139" s="6" t="str">
        <f t="shared" si="8"/>
        <v/>
      </c>
      <c r="L139" s="6" t="str">
        <f>IF($A139="","",Einstellungen!$B$7+SUM($K$2:K139))</f>
        <v/>
      </c>
      <c r="M139" s="6" t="str">
        <f t="shared" si="9"/>
        <v/>
      </c>
      <c r="N139" s="6" t="str">
        <f>IF($A139="","",Einstellungen!$B$8+SUM($M$2:M139))</f>
        <v/>
      </c>
      <c r="O139" s="6" t="str">
        <f t="shared" si="10"/>
        <v/>
      </c>
    </row>
    <row r="140" spans="1:15" x14ac:dyDescent="0.25">
      <c r="A140" s="5"/>
      <c r="B140" t="str">
        <f t="shared" si="11"/>
        <v/>
      </c>
      <c r="D140" s="6"/>
      <c r="E140" s="6"/>
      <c r="H140" t="str">
        <f>IF($A140="","",IF($G140="","",IFERROR(VLOOKUP($G140,Kategorien!$A$2:$B$28,2,FALSE),"")))</f>
        <v/>
      </c>
      <c r="K140" s="6" t="str">
        <f t="shared" si="8"/>
        <v/>
      </c>
      <c r="L140" s="6" t="str">
        <f>IF($A140="","",Einstellungen!$B$7+SUM($K$2:K140))</f>
        <v/>
      </c>
      <c r="M140" s="6" t="str">
        <f t="shared" si="9"/>
        <v/>
      </c>
      <c r="N140" s="6" t="str">
        <f>IF($A140="","",Einstellungen!$B$8+SUM($M$2:M140))</f>
        <v/>
      </c>
      <c r="O140" s="6" t="str">
        <f t="shared" si="10"/>
        <v/>
      </c>
    </row>
    <row r="141" spans="1:15" x14ac:dyDescent="0.25">
      <c r="A141" s="5"/>
      <c r="B141" t="str">
        <f t="shared" si="11"/>
        <v/>
      </c>
      <c r="D141" s="6"/>
      <c r="E141" s="6"/>
      <c r="H141" t="str">
        <f>IF($A141="","",IF($G141="","",IFERROR(VLOOKUP($G141,Kategorien!$A$2:$B$28,2,FALSE),"")))</f>
        <v/>
      </c>
      <c r="K141" s="6" t="str">
        <f t="shared" si="8"/>
        <v/>
      </c>
      <c r="L141" s="6" t="str">
        <f>IF($A141="","",Einstellungen!$B$7+SUM($K$2:K141))</f>
        <v/>
      </c>
      <c r="M141" s="6" t="str">
        <f t="shared" si="9"/>
        <v/>
      </c>
      <c r="N141" s="6" t="str">
        <f>IF($A141="","",Einstellungen!$B$8+SUM($M$2:M141))</f>
        <v/>
      </c>
      <c r="O141" s="6" t="str">
        <f t="shared" si="10"/>
        <v/>
      </c>
    </row>
    <row r="142" spans="1:15" x14ac:dyDescent="0.25">
      <c r="A142" s="5"/>
      <c r="B142" t="str">
        <f t="shared" si="11"/>
        <v/>
      </c>
      <c r="D142" s="6"/>
      <c r="E142" s="6"/>
      <c r="H142" t="str">
        <f>IF($A142="","",IF($G142="","",IFERROR(VLOOKUP($G142,Kategorien!$A$2:$B$28,2,FALSE),"")))</f>
        <v/>
      </c>
      <c r="K142" s="6" t="str">
        <f t="shared" si="8"/>
        <v/>
      </c>
      <c r="L142" s="6" t="str">
        <f>IF($A142="","",Einstellungen!$B$7+SUM($K$2:K142))</f>
        <v/>
      </c>
      <c r="M142" s="6" t="str">
        <f t="shared" si="9"/>
        <v/>
      </c>
      <c r="N142" s="6" t="str">
        <f>IF($A142="","",Einstellungen!$B$8+SUM($M$2:M142))</f>
        <v/>
      </c>
      <c r="O142" s="6" t="str">
        <f t="shared" si="10"/>
        <v/>
      </c>
    </row>
    <row r="143" spans="1:15" x14ac:dyDescent="0.25">
      <c r="A143" s="5"/>
      <c r="B143" t="str">
        <f t="shared" si="11"/>
        <v/>
      </c>
      <c r="D143" s="6"/>
      <c r="E143" s="6"/>
      <c r="H143" t="str">
        <f>IF($A143="","",IF($G143="","",IFERROR(VLOOKUP($G143,Kategorien!$A$2:$B$28,2,FALSE),"")))</f>
        <v/>
      </c>
      <c r="K143" s="6" t="str">
        <f t="shared" si="8"/>
        <v/>
      </c>
      <c r="L143" s="6" t="str">
        <f>IF($A143="","",Einstellungen!$B$7+SUM($K$2:K143))</f>
        <v/>
      </c>
      <c r="M143" s="6" t="str">
        <f t="shared" si="9"/>
        <v/>
      </c>
      <c r="N143" s="6" t="str">
        <f>IF($A143="","",Einstellungen!$B$8+SUM($M$2:M143))</f>
        <v/>
      </c>
      <c r="O143" s="6" t="str">
        <f t="shared" si="10"/>
        <v/>
      </c>
    </row>
    <row r="144" spans="1:15" x14ac:dyDescent="0.25">
      <c r="A144" s="5"/>
      <c r="B144" t="str">
        <f t="shared" si="11"/>
        <v/>
      </c>
      <c r="D144" s="6"/>
      <c r="E144" s="6"/>
      <c r="H144" t="str">
        <f>IF($A144="","",IF($G144="","",IFERROR(VLOOKUP($G144,Kategorien!$A$2:$B$28,2,FALSE),"")))</f>
        <v/>
      </c>
      <c r="K144" s="6" t="str">
        <f t="shared" si="8"/>
        <v/>
      </c>
      <c r="L144" s="6" t="str">
        <f>IF($A144="","",Einstellungen!$B$7+SUM($K$2:K144))</f>
        <v/>
      </c>
      <c r="M144" s="6" t="str">
        <f t="shared" si="9"/>
        <v/>
      </c>
      <c r="N144" s="6" t="str">
        <f>IF($A144="","",Einstellungen!$B$8+SUM($M$2:M144))</f>
        <v/>
      </c>
      <c r="O144" s="6" t="str">
        <f t="shared" si="10"/>
        <v/>
      </c>
    </row>
    <row r="145" spans="1:15" x14ac:dyDescent="0.25">
      <c r="A145" s="5"/>
      <c r="B145" t="str">
        <f t="shared" si="11"/>
        <v/>
      </c>
      <c r="D145" s="6"/>
      <c r="E145" s="6"/>
      <c r="H145" t="str">
        <f>IF($A145="","",IF($G145="","",IFERROR(VLOOKUP($G145,Kategorien!$A$2:$B$28,2,FALSE),"")))</f>
        <v/>
      </c>
      <c r="K145" s="6" t="str">
        <f t="shared" si="8"/>
        <v/>
      </c>
      <c r="L145" s="6" t="str">
        <f>IF($A145="","",Einstellungen!$B$7+SUM($K$2:K145))</f>
        <v/>
      </c>
      <c r="M145" s="6" t="str">
        <f t="shared" si="9"/>
        <v/>
      </c>
      <c r="N145" s="6" t="str">
        <f>IF($A145="","",Einstellungen!$B$8+SUM($M$2:M145))</f>
        <v/>
      </c>
      <c r="O145" s="6" t="str">
        <f t="shared" si="10"/>
        <v/>
      </c>
    </row>
    <row r="146" spans="1:15" x14ac:dyDescent="0.25">
      <c r="A146" s="5"/>
      <c r="B146" t="str">
        <f t="shared" si="11"/>
        <v/>
      </c>
      <c r="D146" s="6"/>
      <c r="E146" s="6"/>
      <c r="H146" t="str">
        <f>IF($A146="","",IF($G146="","",IFERROR(VLOOKUP($G146,Kategorien!$A$2:$B$28,2,FALSE),"")))</f>
        <v/>
      </c>
      <c r="K146" s="6" t="str">
        <f t="shared" si="8"/>
        <v/>
      </c>
      <c r="L146" s="6" t="str">
        <f>IF($A146="","",Einstellungen!$B$7+SUM($K$2:K146))</f>
        <v/>
      </c>
      <c r="M146" s="6" t="str">
        <f t="shared" si="9"/>
        <v/>
      </c>
      <c r="N146" s="6" t="str">
        <f>IF($A146="","",Einstellungen!$B$8+SUM($M$2:M146))</f>
        <v/>
      </c>
      <c r="O146" s="6" t="str">
        <f t="shared" si="10"/>
        <v/>
      </c>
    </row>
    <row r="147" spans="1:15" x14ac:dyDescent="0.25">
      <c r="A147" s="5"/>
      <c r="B147" t="str">
        <f t="shared" si="11"/>
        <v/>
      </c>
      <c r="D147" s="6"/>
      <c r="E147" s="6"/>
      <c r="H147" t="str">
        <f>IF($A147="","",IF($G147="","",IFERROR(VLOOKUP($G147,Kategorien!$A$2:$B$28,2,FALSE),"")))</f>
        <v/>
      </c>
      <c r="K147" s="6" t="str">
        <f t="shared" si="8"/>
        <v/>
      </c>
      <c r="L147" s="6" t="str">
        <f>IF($A147="","",Einstellungen!$B$7+SUM($K$2:K147))</f>
        <v/>
      </c>
      <c r="M147" s="6" t="str">
        <f t="shared" si="9"/>
        <v/>
      </c>
      <c r="N147" s="6" t="str">
        <f>IF($A147="","",Einstellungen!$B$8+SUM($M$2:M147))</f>
        <v/>
      </c>
      <c r="O147" s="6" t="str">
        <f t="shared" si="10"/>
        <v/>
      </c>
    </row>
    <row r="148" spans="1:15" x14ac:dyDescent="0.25">
      <c r="A148" s="5"/>
      <c r="B148" t="str">
        <f t="shared" si="11"/>
        <v/>
      </c>
      <c r="D148" s="6"/>
      <c r="E148" s="6"/>
      <c r="H148" t="str">
        <f>IF($A148="","",IF($G148="","",IFERROR(VLOOKUP($G148,Kategorien!$A$2:$B$28,2,FALSE),"")))</f>
        <v/>
      </c>
      <c r="K148" s="6" t="str">
        <f t="shared" si="8"/>
        <v/>
      </c>
      <c r="L148" s="6" t="str">
        <f>IF($A148="","",Einstellungen!$B$7+SUM($K$2:K148))</f>
        <v/>
      </c>
      <c r="M148" s="6" t="str">
        <f t="shared" si="9"/>
        <v/>
      </c>
      <c r="N148" s="6" t="str">
        <f>IF($A148="","",Einstellungen!$B$8+SUM($M$2:M148))</f>
        <v/>
      </c>
      <c r="O148" s="6" t="str">
        <f t="shared" si="10"/>
        <v/>
      </c>
    </row>
    <row r="149" spans="1:15" x14ac:dyDescent="0.25">
      <c r="A149" s="5"/>
      <c r="B149" t="str">
        <f t="shared" si="11"/>
        <v/>
      </c>
      <c r="D149" s="6"/>
      <c r="E149" s="6"/>
      <c r="H149" t="str">
        <f>IF($A149="","",IF($G149="","",IFERROR(VLOOKUP($G149,Kategorien!$A$2:$B$28,2,FALSE),"")))</f>
        <v/>
      </c>
      <c r="K149" s="6" t="str">
        <f t="shared" si="8"/>
        <v/>
      </c>
      <c r="L149" s="6" t="str">
        <f>IF($A149="","",Einstellungen!$B$7+SUM($K$2:K149))</f>
        <v/>
      </c>
      <c r="M149" s="6" t="str">
        <f t="shared" si="9"/>
        <v/>
      </c>
      <c r="N149" s="6" t="str">
        <f>IF($A149="","",Einstellungen!$B$8+SUM($M$2:M149))</f>
        <v/>
      </c>
      <c r="O149" s="6" t="str">
        <f t="shared" si="10"/>
        <v/>
      </c>
    </row>
    <row r="150" spans="1:15" x14ac:dyDescent="0.25">
      <c r="A150" s="5"/>
      <c r="B150" t="str">
        <f t="shared" si="11"/>
        <v/>
      </c>
      <c r="D150" s="6"/>
      <c r="E150" s="6"/>
      <c r="H150" t="str">
        <f>IF($A150="","",IF($G150="","",IFERROR(VLOOKUP($G150,Kategorien!$A$2:$B$28,2,FALSE),"")))</f>
        <v/>
      </c>
      <c r="K150" s="6" t="str">
        <f t="shared" si="8"/>
        <v/>
      </c>
      <c r="L150" s="6" t="str">
        <f>IF($A150="","",Einstellungen!$B$7+SUM($K$2:K150))</f>
        <v/>
      </c>
      <c r="M150" s="6" t="str">
        <f t="shared" si="9"/>
        <v/>
      </c>
      <c r="N150" s="6" t="str">
        <f>IF($A150="","",Einstellungen!$B$8+SUM($M$2:M150))</f>
        <v/>
      </c>
      <c r="O150" s="6" t="str">
        <f t="shared" si="10"/>
        <v/>
      </c>
    </row>
    <row r="151" spans="1:15" x14ac:dyDescent="0.25">
      <c r="A151" s="5"/>
      <c r="B151" t="str">
        <f t="shared" si="11"/>
        <v/>
      </c>
      <c r="D151" s="6"/>
      <c r="E151" s="6"/>
      <c r="H151" t="str">
        <f>IF($A151="","",IF($G151="","",IFERROR(VLOOKUP($G151,Kategorien!$A$2:$B$28,2,FALSE),"")))</f>
        <v/>
      </c>
      <c r="K151" s="6" t="str">
        <f t="shared" si="8"/>
        <v/>
      </c>
      <c r="L151" s="6" t="str">
        <f>IF($A151="","",Einstellungen!$B$7+SUM($K$2:K151))</f>
        <v/>
      </c>
      <c r="M151" s="6" t="str">
        <f t="shared" si="9"/>
        <v/>
      </c>
      <c r="N151" s="6" t="str">
        <f>IF($A151="","",Einstellungen!$B$8+SUM($M$2:M151))</f>
        <v/>
      </c>
      <c r="O151" s="6" t="str">
        <f t="shared" si="10"/>
        <v/>
      </c>
    </row>
    <row r="152" spans="1:15" x14ac:dyDescent="0.25">
      <c r="A152" s="5"/>
      <c r="B152" t="str">
        <f t="shared" si="11"/>
        <v/>
      </c>
      <c r="D152" s="6"/>
      <c r="E152" s="6"/>
      <c r="H152" t="str">
        <f>IF($A152="","",IF($G152="","",IFERROR(VLOOKUP($G152,Kategorien!$A$2:$B$28,2,FALSE),"")))</f>
        <v/>
      </c>
      <c r="K152" s="6" t="str">
        <f t="shared" si="8"/>
        <v/>
      </c>
      <c r="L152" s="6" t="str">
        <f>IF($A152="","",Einstellungen!$B$7+SUM($K$2:K152))</f>
        <v/>
      </c>
      <c r="M152" s="6" t="str">
        <f t="shared" si="9"/>
        <v/>
      </c>
      <c r="N152" s="6" t="str">
        <f>IF($A152="","",Einstellungen!$B$8+SUM($M$2:M152))</f>
        <v/>
      </c>
      <c r="O152" s="6" t="str">
        <f t="shared" si="10"/>
        <v/>
      </c>
    </row>
    <row r="153" spans="1:15" x14ac:dyDescent="0.25">
      <c r="A153" s="5"/>
      <c r="B153" t="str">
        <f t="shared" si="11"/>
        <v/>
      </c>
      <c r="D153" s="6"/>
      <c r="E153" s="6"/>
      <c r="H153" t="str">
        <f>IF($A153="","",IF($G153="","",IFERROR(VLOOKUP($G153,Kategorien!$A$2:$B$28,2,FALSE),"")))</f>
        <v/>
      </c>
      <c r="K153" s="6" t="str">
        <f t="shared" si="8"/>
        <v/>
      </c>
      <c r="L153" s="6" t="str">
        <f>IF($A153="","",Einstellungen!$B$7+SUM($K$2:K153))</f>
        <v/>
      </c>
      <c r="M153" s="6" t="str">
        <f t="shared" si="9"/>
        <v/>
      </c>
      <c r="N153" s="6" t="str">
        <f>IF($A153="","",Einstellungen!$B$8+SUM($M$2:M153))</f>
        <v/>
      </c>
      <c r="O153" s="6" t="str">
        <f t="shared" si="10"/>
        <v/>
      </c>
    </row>
    <row r="154" spans="1:15" x14ac:dyDescent="0.25">
      <c r="A154" s="5"/>
      <c r="B154" t="str">
        <f t="shared" si="11"/>
        <v/>
      </c>
      <c r="D154" s="6"/>
      <c r="E154" s="6"/>
      <c r="H154" t="str">
        <f>IF($A154="","",IF($G154="","",IFERROR(VLOOKUP($G154,Kategorien!$A$2:$B$28,2,FALSE),"")))</f>
        <v/>
      </c>
      <c r="K154" s="6" t="str">
        <f t="shared" si="8"/>
        <v/>
      </c>
      <c r="L154" s="6" t="str">
        <f>IF($A154="","",Einstellungen!$B$7+SUM($K$2:K154))</f>
        <v/>
      </c>
      <c r="M154" s="6" t="str">
        <f t="shared" si="9"/>
        <v/>
      </c>
      <c r="N154" s="6" t="str">
        <f>IF($A154="","",Einstellungen!$B$8+SUM($M$2:M154))</f>
        <v/>
      </c>
      <c r="O154" s="6" t="str">
        <f t="shared" si="10"/>
        <v/>
      </c>
    </row>
    <row r="155" spans="1:15" x14ac:dyDescent="0.25">
      <c r="A155" s="5"/>
      <c r="B155" t="str">
        <f t="shared" si="11"/>
        <v/>
      </c>
      <c r="D155" s="6"/>
      <c r="E155" s="6"/>
      <c r="H155" t="str">
        <f>IF($A155="","",IF($G155="","",IFERROR(VLOOKUP($G155,Kategorien!$A$2:$B$28,2,FALSE),"")))</f>
        <v/>
      </c>
      <c r="K155" s="6" t="str">
        <f t="shared" si="8"/>
        <v/>
      </c>
      <c r="L155" s="6" t="str">
        <f>IF($A155="","",Einstellungen!$B$7+SUM($K$2:K155))</f>
        <v/>
      </c>
      <c r="M155" s="6" t="str">
        <f t="shared" si="9"/>
        <v/>
      </c>
      <c r="N155" s="6" t="str">
        <f>IF($A155="","",Einstellungen!$B$8+SUM($M$2:M155))</f>
        <v/>
      </c>
      <c r="O155" s="6" t="str">
        <f t="shared" si="10"/>
        <v/>
      </c>
    </row>
    <row r="156" spans="1:15" x14ac:dyDescent="0.25">
      <c r="A156" s="5"/>
      <c r="B156" t="str">
        <f t="shared" si="11"/>
        <v/>
      </c>
      <c r="D156" s="6"/>
      <c r="E156" s="6"/>
      <c r="H156" t="str">
        <f>IF($A156="","",IF($G156="","",IFERROR(VLOOKUP($G156,Kategorien!$A$2:$B$28,2,FALSE),"")))</f>
        <v/>
      </c>
      <c r="K156" s="6" t="str">
        <f t="shared" si="8"/>
        <v/>
      </c>
      <c r="L156" s="6" t="str">
        <f>IF($A156="","",Einstellungen!$B$7+SUM($K$2:K156))</f>
        <v/>
      </c>
      <c r="M156" s="6" t="str">
        <f t="shared" si="9"/>
        <v/>
      </c>
      <c r="N156" s="6" t="str">
        <f>IF($A156="","",Einstellungen!$B$8+SUM($M$2:M156))</f>
        <v/>
      </c>
      <c r="O156" s="6" t="str">
        <f t="shared" si="10"/>
        <v/>
      </c>
    </row>
    <row r="157" spans="1:15" x14ac:dyDescent="0.25">
      <c r="A157" s="5"/>
      <c r="B157" t="str">
        <f t="shared" si="11"/>
        <v/>
      </c>
      <c r="D157" s="6"/>
      <c r="E157" s="6"/>
      <c r="H157" t="str">
        <f>IF($A157="","",IF($G157="","",IFERROR(VLOOKUP($G157,Kategorien!$A$2:$B$28,2,FALSE),"")))</f>
        <v/>
      </c>
      <c r="K157" s="6" t="str">
        <f t="shared" si="8"/>
        <v/>
      </c>
      <c r="L157" s="6" t="str">
        <f>IF($A157="","",Einstellungen!$B$7+SUM($K$2:K157))</f>
        <v/>
      </c>
      <c r="M157" s="6" t="str">
        <f t="shared" si="9"/>
        <v/>
      </c>
      <c r="N157" s="6" t="str">
        <f>IF($A157="","",Einstellungen!$B$8+SUM($M$2:M157))</f>
        <v/>
      </c>
      <c r="O157" s="6" t="str">
        <f t="shared" si="10"/>
        <v/>
      </c>
    </row>
    <row r="158" spans="1:15" x14ac:dyDescent="0.25">
      <c r="A158" s="5"/>
      <c r="B158" t="str">
        <f t="shared" si="11"/>
        <v/>
      </c>
      <c r="D158" s="6"/>
      <c r="E158" s="6"/>
      <c r="H158" t="str">
        <f>IF($A158="","",IF($G158="","",IFERROR(VLOOKUP($G158,Kategorien!$A$2:$B$28,2,FALSE),"")))</f>
        <v/>
      </c>
      <c r="K158" s="6" t="str">
        <f t="shared" si="8"/>
        <v/>
      </c>
      <c r="L158" s="6" t="str">
        <f>IF($A158="","",Einstellungen!$B$7+SUM($K$2:K158))</f>
        <v/>
      </c>
      <c r="M158" s="6" t="str">
        <f t="shared" si="9"/>
        <v/>
      </c>
      <c r="N158" s="6" t="str">
        <f>IF($A158="","",Einstellungen!$B$8+SUM($M$2:M158))</f>
        <v/>
      </c>
      <c r="O158" s="6" t="str">
        <f t="shared" si="10"/>
        <v/>
      </c>
    </row>
    <row r="159" spans="1:15" x14ac:dyDescent="0.25">
      <c r="A159" s="5"/>
      <c r="B159" t="str">
        <f t="shared" si="11"/>
        <v/>
      </c>
      <c r="D159" s="6"/>
      <c r="E159" s="6"/>
      <c r="H159" t="str">
        <f>IF($A159="","",IF($G159="","",IFERROR(VLOOKUP($G159,Kategorien!$A$2:$B$28,2,FALSE),"")))</f>
        <v/>
      </c>
      <c r="K159" s="6" t="str">
        <f t="shared" si="8"/>
        <v/>
      </c>
      <c r="L159" s="6" t="str">
        <f>IF($A159="","",Einstellungen!$B$7+SUM($K$2:K159))</f>
        <v/>
      </c>
      <c r="M159" s="6" t="str">
        <f t="shared" si="9"/>
        <v/>
      </c>
      <c r="N159" s="6" t="str">
        <f>IF($A159="","",Einstellungen!$B$8+SUM($M$2:M159))</f>
        <v/>
      </c>
      <c r="O159" s="6" t="str">
        <f t="shared" si="10"/>
        <v/>
      </c>
    </row>
    <row r="160" spans="1:15" x14ac:dyDescent="0.25">
      <c r="A160" s="5"/>
      <c r="B160" t="str">
        <f t="shared" si="11"/>
        <v/>
      </c>
      <c r="D160" s="6"/>
      <c r="E160" s="6"/>
      <c r="H160" t="str">
        <f>IF($A160="","",IF($G160="","",IFERROR(VLOOKUP($G160,Kategorien!$A$2:$B$28,2,FALSE),"")))</f>
        <v/>
      </c>
      <c r="K160" s="6" t="str">
        <f t="shared" si="8"/>
        <v/>
      </c>
      <c r="L160" s="6" t="str">
        <f>IF($A160="","",Einstellungen!$B$7+SUM($K$2:K160))</f>
        <v/>
      </c>
      <c r="M160" s="6" t="str">
        <f t="shared" si="9"/>
        <v/>
      </c>
      <c r="N160" s="6" t="str">
        <f>IF($A160="","",Einstellungen!$B$8+SUM($M$2:M160))</f>
        <v/>
      </c>
      <c r="O160" s="6" t="str">
        <f t="shared" si="10"/>
        <v/>
      </c>
    </row>
    <row r="161" spans="1:15" x14ac:dyDescent="0.25">
      <c r="A161" s="5"/>
      <c r="B161" t="str">
        <f t="shared" si="11"/>
        <v/>
      </c>
      <c r="D161" s="6"/>
      <c r="E161" s="6"/>
      <c r="H161" t="str">
        <f>IF($A161="","",IF($G161="","",IFERROR(VLOOKUP($G161,Kategorien!$A$2:$B$28,2,FALSE),"")))</f>
        <v/>
      </c>
      <c r="K161" s="6" t="str">
        <f t="shared" si="8"/>
        <v/>
      </c>
      <c r="L161" s="6" t="str">
        <f>IF($A161="","",Einstellungen!$B$7+SUM($K$2:K161))</f>
        <v/>
      </c>
      <c r="M161" s="6" t="str">
        <f t="shared" si="9"/>
        <v/>
      </c>
      <c r="N161" s="6" t="str">
        <f>IF($A161="","",Einstellungen!$B$8+SUM($M$2:M161))</f>
        <v/>
      </c>
      <c r="O161" s="6" t="str">
        <f t="shared" si="10"/>
        <v/>
      </c>
    </row>
    <row r="162" spans="1:15" x14ac:dyDescent="0.25">
      <c r="A162" s="5"/>
      <c r="B162" t="str">
        <f t="shared" si="11"/>
        <v/>
      </c>
      <c r="D162" s="6"/>
      <c r="E162" s="6"/>
      <c r="H162" t="str">
        <f>IF($A162="","",IF($G162="","",IFERROR(VLOOKUP($G162,Kategorien!$A$2:$B$28,2,FALSE),"")))</f>
        <v/>
      </c>
      <c r="K162" s="6" t="str">
        <f t="shared" si="8"/>
        <v/>
      </c>
      <c r="L162" s="6" t="str">
        <f>IF($A162="","",Einstellungen!$B$7+SUM($K$2:K162))</f>
        <v/>
      </c>
      <c r="M162" s="6" t="str">
        <f t="shared" si="9"/>
        <v/>
      </c>
      <c r="N162" s="6" t="str">
        <f>IF($A162="","",Einstellungen!$B$8+SUM($M$2:M162))</f>
        <v/>
      </c>
      <c r="O162" s="6" t="str">
        <f t="shared" si="10"/>
        <v/>
      </c>
    </row>
    <row r="163" spans="1:15" x14ac:dyDescent="0.25">
      <c r="A163" s="5"/>
      <c r="B163" t="str">
        <f t="shared" si="11"/>
        <v/>
      </c>
      <c r="D163" s="6"/>
      <c r="E163" s="6"/>
      <c r="H163" t="str">
        <f>IF($A163="","",IF($G163="","",IFERROR(VLOOKUP($G163,Kategorien!$A$2:$B$28,2,FALSE),"")))</f>
        <v/>
      </c>
      <c r="K163" s="6" t="str">
        <f t="shared" si="8"/>
        <v/>
      </c>
      <c r="L163" s="6" t="str">
        <f>IF($A163="","",Einstellungen!$B$7+SUM($K$2:K163))</f>
        <v/>
      </c>
      <c r="M163" s="6" t="str">
        <f t="shared" si="9"/>
        <v/>
      </c>
      <c r="N163" s="6" t="str">
        <f>IF($A163="","",Einstellungen!$B$8+SUM($M$2:M163))</f>
        <v/>
      </c>
      <c r="O163" s="6" t="str">
        <f t="shared" si="10"/>
        <v/>
      </c>
    </row>
    <row r="164" spans="1:15" x14ac:dyDescent="0.25">
      <c r="A164" s="5"/>
      <c r="B164" t="str">
        <f t="shared" si="11"/>
        <v/>
      </c>
      <c r="D164" s="6"/>
      <c r="E164" s="6"/>
      <c r="H164" t="str">
        <f>IF($A164="","",IF($G164="","",IFERROR(VLOOKUP($G164,Kategorien!$A$2:$B$28,2,FALSE),"")))</f>
        <v/>
      </c>
      <c r="K164" s="6" t="str">
        <f t="shared" si="8"/>
        <v/>
      </c>
      <c r="L164" s="6" t="str">
        <f>IF($A164="","",Einstellungen!$B$7+SUM($K$2:K164))</f>
        <v/>
      </c>
      <c r="M164" s="6" t="str">
        <f t="shared" si="9"/>
        <v/>
      </c>
      <c r="N164" s="6" t="str">
        <f>IF($A164="","",Einstellungen!$B$8+SUM($M$2:M164))</f>
        <v/>
      </c>
      <c r="O164" s="6" t="str">
        <f t="shared" si="10"/>
        <v/>
      </c>
    </row>
    <row r="165" spans="1:15" x14ac:dyDescent="0.25">
      <c r="A165" s="5"/>
      <c r="B165" t="str">
        <f t="shared" si="11"/>
        <v/>
      </c>
      <c r="D165" s="6"/>
      <c r="E165" s="6"/>
      <c r="H165" t="str">
        <f>IF($A165="","",IF($G165="","",IFERROR(VLOOKUP($G165,Kategorien!$A$2:$B$28,2,FALSE),"")))</f>
        <v/>
      </c>
      <c r="K165" s="6" t="str">
        <f t="shared" si="8"/>
        <v/>
      </c>
      <c r="L165" s="6" t="str">
        <f>IF($A165="","",Einstellungen!$B$7+SUM($K$2:K165))</f>
        <v/>
      </c>
      <c r="M165" s="6" t="str">
        <f t="shared" si="9"/>
        <v/>
      </c>
      <c r="N165" s="6" t="str">
        <f>IF($A165="","",Einstellungen!$B$8+SUM($M$2:M165))</f>
        <v/>
      </c>
      <c r="O165" s="6" t="str">
        <f t="shared" si="10"/>
        <v/>
      </c>
    </row>
    <row r="166" spans="1:15" x14ac:dyDescent="0.25">
      <c r="A166" s="5"/>
      <c r="B166" t="str">
        <f t="shared" si="11"/>
        <v/>
      </c>
      <c r="D166" s="6"/>
      <c r="E166" s="6"/>
      <c r="H166" t="str">
        <f>IF($A166="","",IF($G166="","",IFERROR(VLOOKUP($G166,Kategorien!$A$2:$B$28,2,FALSE),"")))</f>
        <v/>
      </c>
      <c r="K166" s="6" t="str">
        <f t="shared" si="8"/>
        <v/>
      </c>
      <c r="L166" s="6" t="str">
        <f>IF($A166="","",Einstellungen!$B$7+SUM($K$2:K166))</f>
        <v/>
      </c>
      <c r="M166" s="6" t="str">
        <f t="shared" si="9"/>
        <v/>
      </c>
      <c r="N166" s="6" t="str">
        <f>IF($A166="","",Einstellungen!$B$8+SUM($M$2:M166))</f>
        <v/>
      </c>
      <c r="O166" s="6" t="str">
        <f t="shared" si="10"/>
        <v/>
      </c>
    </row>
    <row r="167" spans="1:15" x14ac:dyDescent="0.25">
      <c r="A167" s="5"/>
      <c r="B167" t="str">
        <f t="shared" si="11"/>
        <v/>
      </c>
      <c r="D167" s="6"/>
      <c r="E167" s="6"/>
      <c r="H167" t="str">
        <f>IF($A167="","",IF($G167="","",IFERROR(VLOOKUP($G167,Kategorien!$A$2:$B$28,2,FALSE),"")))</f>
        <v/>
      </c>
      <c r="K167" s="6" t="str">
        <f t="shared" si="8"/>
        <v/>
      </c>
      <c r="L167" s="6" t="str">
        <f>IF($A167="","",Einstellungen!$B$7+SUM($K$2:K167))</f>
        <v/>
      </c>
      <c r="M167" s="6" t="str">
        <f t="shared" si="9"/>
        <v/>
      </c>
      <c r="N167" s="6" t="str">
        <f>IF($A167="","",Einstellungen!$B$8+SUM($M$2:M167))</f>
        <v/>
      </c>
      <c r="O167" s="6" t="str">
        <f t="shared" si="10"/>
        <v/>
      </c>
    </row>
    <row r="168" spans="1:15" x14ac:dyDescent="0.25">
      <c r="A168" s="5"/>
      <c r="B168" t="str">
        <f t="shared" si="11"/>
        <v/>
      </c>
      <c r="D168" s="6"/>
      <c r="E168" s="6"/>
      <c r="H168" t="str">
        <f>IF($A168="","",IF($G168="","",IFERROR(VLOOKUP($G168,Kategorien!$A$2:$B$28,2,FALSE),"")))</f>
        <v/>
      </c>
      <c r="K168" s="6" t="str">
        <f t="shared" si="8"/>
        <v/>
      </c>
      <c r="L168" s="6" t="str">
        <f>IF($A168="","",Einstellungen!$B$7+SUM($K$2:K168))</f>
        <v/>
      </c>
      <c r="M168" s="6" t="str">
        <f t="shared" si="9"/>
        <v/>
      </c>
      <c r="N168" s="6" t="str">
        <f>IF($A168="","",Einstellungen!$B$8+SUM($M$2:M168))</f>
        <v/>
      </c>
      <c r="O168" s="6" t="str">
        <f t="shared" si="10"/>
        <v/>
      </c>
    </row>
    <row r="169" spans="1:15" x14ac:dyDescent="0.25">
      <c r="A169" s="5"/>
      <c r="B169" t="str">
        <f t="shared" si="11"/>
        <v/>
      </c>
      <c r="D169" s="6"/>
      <c r="E169" s="6"/>
      <c r="H169" t="str">
        <f>IF($A169="","",IF($G169="","",IFERROR(VLOOKUP($G169,Kategorien!$A$2:$B$28,2,FALSE),"")))</f>
        <v/>
      </c>
      <c r="K169" s="6" t="str">
        <f t="shared" si="8"/>
        <v/>
      </c>
      <c r="L169" s="6" t="str">
        <f>IF($A169="","",Einstellungen!$B$7+SUM($K$2:K169))</f>
        <v/>
      </c>
      <c r="M169" s="6" t="str">
        <f t="shared" si="9"/>
        <v/>
      </c>
      <c r="N169" s="6" t="str">
        <f>IF($A169="","",Einstellungen!$B$8+SUM($M$2:M169))</f>
        <v/>
      </c>
      <c r="O169" s="6" t="str">
        <f t="shared" si="10"/>
        <v/>
      </c>
    </row>
    <row r="170" spans="1:15" x14ac:dyDescent="0.25">
      <c r="A170" s="5"/>
      <c r="B170" t="str">
        <f t="shared" si="11"/>
        <v/>
      </c>
      <c r="D170" s="6"/>
      <c r="E170" s="6"/>
      <c r="H170" t="str">
        <f>IF($A170="","",IF($G170="","",IFERROR(VLOOKUP($G170,Kategorien!$A$2:$B$28,2,FALSE),"")))</f>
        <v/>
      </c>
      <c r="K170" s="6" t="str">
        <f t="shared" si="8"/>
        <v/>
      </c>
      <c r="L170" s="6" t="str">
        <f>IF($A170="","",Einstellungen!$B$7+SUM($K$2:K170))</f>
        <v/>
      </c>
      <c r="M170" s="6" t="str">
        <f t="shared" si="9"/>
        <v/>
      </c>
      <c r="N170" s="6" t="str">
        <f>IF($A170="","",Einstellungen!$B$8+SUM($M$2:M170))</f>
        <v/>
      </c>
      <c r="O170" s="6" t="str">
        <f t="shared" si="10"/>
        <v/>
      </c>
    </row>
    <row r="171" spans="1:15" x14ac:dyDescent="0.25">
      <c r="A171" s="5"/>
      <c r="B171" t="str">
        <f t="shared" si="11"/>
        <v/>
      </c>
      <c r="D171" s="6"/>
      <c r="E171" s="6"/>
      <c r="H171" t="str">
        <f>IF($A171="","",IF($G171="","",IFERROR(VLOOKUP($G171,Kategorien!$A$2:$B$28,2,FALSE),"")))</f>
        <v/>
      </c>
      <c r="K171" s="6" t="str">
        <f t="shared" si="8"/>
        <v/>
      </c>
      <c r="L171" s="6" t="str">
        <f>IF($A171="","",Einstellungen!$B$7+SUM($K$2:K171))</f>
        <v/>
      </c>
      <c r="M171" s="6" t="str">
        <f t="shared" si="9"/>
        <v/>
      </c>
      <c r="N171" s="6" t="str">
        <f>IF($A171="","",Einstellungen!$B$8+SUM($M$2:M171))</f>
        <v/>
      </c>
      <c r="O171" s="6" t="str">
        <f t="shared" si="10"/>
        <v/>
      </c>
    </row>
    <row r="172" spans="1:15" x14ac:dyDescent="0.25">
      <c r="A172" s="5"/>
      <c r="B172" t="str">
        <f t="shared" si="11"/>
        <v/>
      </c>
      <c r="D172" s="6"/>
      <c r="E172" s="6"/>
      <c r="H172" t="str">
        <f>IF($A172="","",IF($G172="","",IFERROR(VLOOKUP($G172,Kategorien!$A$2:$B$28,2,FALSE),"")))</f>
        <v/>
      </c>
      <c r="K172" s="6" t="str">
        <f t="shared" si="8"/>
        <v/>
      </c>
      <c r="L172" s="6" t="str">
        <f>IF($A172="","",Einstellungen!$B$7+SUM($K$2:K172))</f>
        <v/>
      </c>
      <c r="M172" s="6" t="str">
        <f t="shared" si="9"/>
        <v/>
      </c>
      <c r="N172" s="6" t="str">
        <f>IF($A172="","",Einstellungen!$B$8+SUM($M$2:M172))</f>
        <v/>
      </c>
      <c r="O172" s="6" t="str">
        <f t="shared" si="10"/>
        <v/>
      </c>
    </row>
    <row r="173" spans="1:15" x14ac:dyDescent="0.25">
      <c r="A173" s="5"/>
      <c r="B173" t="str">
        <f t="shared" si="11"/>
        <v/>
      </c>
      <c r="D173" s="6"/>
      <c r="E173" s="6"/>
      <c r="H173" t="str">
        <f>IF($A173="","",IF($G173="","",IFERROR(VLOOKUP($G173,Kategorien!$A$2:$B$28,2,FALSE),"")))</f>
        <v/>
      </c>
      <c r="K173" s="6" t="str">
        <f t="shared" si="8"/>
        <v/>
      </c>
      <c r="L173" s="6" t="str">
        <f>IF($A173="","",Einstellungen!$B$7+SUM($K$2:K173))</f>
        <v/>
      </c>
      <c r="M173" s="6" t="str">
        <f t="shared" si="9"/>
        <v/>
      </c>
      <c r="N173" s="6" t="str">
        <f>IF($A173="","",Einstellungen!$B$8+SUM($M$2:M173))</f>
        <v/>
      </c>
      <c r="O173" s="6" t="str">
        <f t="shared" si="10"/>
        <v/>
      </c>
    </row>
    <row r="174" spans="1:15" x14ac:dyDescent="0.25">
      <c r="A174" s="5"/>
      <c r="B174" t="str">
        <f t="shared" si="11"/>
        <v/>
      </c>
      <c r="D174" s="6"/>
      <c r="E174" s="6"/>
      <c r="H174" t="str">
        <f>IF($A174="","",IF($G174="","",IFERROR(VLOOKUP($G174,Kategorien!$A$2:$B$28,2,FALSE),"")))</f>
        <v/>
      </c>
      <c r="K174" s="6" t="str">
        <f t="shared" si="8"/>
        <v/>
      </c>
      <c r="L174" s="6" t="str">
        <f>IF($A174="","",Einstellungen!$B$7+SUM($K$2:K174))</f>
        <v/>
      </c>
      <c r="M174" s="6" t="str">
        <f t="shared" si="9"/>
        <v/>
      </c>
      <c r="N174" s="6" t="str">
        <f>IF($A174="","",Einstellungen!$B$8+SUM($M$2:M174))</f>
        <v/>
      </c>
      <c r="O174" s="6" t="str">
        <f t="shared" si="10"/>
        <v/>
      </c>
    </row>
    <row r="175" spans="1:15" x14ac:dyDescent="0.25">
      <c r="A175" s="5"/>
      <c r="B175" t="str">
        <f t="shared" si="11"/>
        <v/>
      </c>
      <c r="D175" s="6"/>
      <c r="E175" s="6"/>
      <c r="H175" t="str">
        <f>IF($A175="","",IF($G175="","",IFERROR(VLOOKUP($G175,Kategorien!$A$2:$B$28,2,FALSE),"")))</f>
        <v/>
      </c>
      <c r="K175" s="6" t="str">
        <f t="shared" si="8"/>
        <v/>
      </c>
      <c r="L175" s="6" t="str">
        <f>IF($A175="","",Einstellungen!$B$7+SUM($K$2:K175))</f>
        <v/>
      </c>
      <c r="M175" s="6" t="str">
        <f t="shared" si="9"/>
        <v/>
      </c>
      <c r="N175" s="6" t="str">
        <f>IF($A175="","",Einstellungen!$B$8+SUM($M$2:M175))</f>
        <v/>
      </c>
      <c r="O175" s="6" t="str">
        <f t="shared" si="10"/>
        <v/>
      </c>
    </row>
    <row r="176" spans="1:15" x14ac:dyDescent="0.25">
      <c r="A176" s="5"/>
      <c r="B176" t="str">
        <f t="shared" si="11"/>
        <v/>
      </c>
      <c r="D176" s="6"/>
      <c r="E176" s="6"/>
      <c r="H176" t="str">
        <f>IF($A176="","",IF($G176="","",IFERROR(VLOOKUP($G176,Kategorien!$A$2:$B$28,2,FALSE),"")))</f>
        <v/>
      </c>
      <c r="K176" s="6" t="str">
        <f t="shared" si="8"/>
        <v/>
      </c>
      <c r="L176" s="6" t="str">
        <f>IF($A176="","",Einstellungen!$B$7+SUM($K$2:K176))</f>
        <v/>
      </c>
      <c r="M176" s="6" t="str">
        <f t="shared" si="9"/>
        <v/>
      </c>
      <c r="N176" s="6" t="str">
        <f>IF($A176="","",Einstellungen!$B$8+SUM($M$2:M176))</f>
        <v/>
      </c>
      <c r="O176" s="6" t="str">
        <f t="shared" si="10"/>
        <v/>
      </c>
    </row>
    <row r="177" spans="1:15" x14ac:dyDescent="0.25">
      <c r="A177" s="5"/>
      <c r="B177" t="str">
        <f t="shared" si="11"/>
        <v/>
      </c>
      <c r="D177" s="6"/>
      <c r="E177" s="6"/>
      <c r="H177" t="str">
        <f>IF($A177="","",IF($G177="","",IFERROR(VLOOKUP($G177,Kategorien!$A$2:$B$28,2,FALSE),"")))</f>
        <v/>
      </c>
      <c r="K177" s="6" t="str">
        <f t="shared" si="8"/>
        <v/>
      </c>
      <c r="L177" s="6" t="str">
        <f>IF($A177="","",Einstellungen!$B$7+SUM($K$2:K177))</f>
        <v/>
      </c>
      <c r="M177" s="6" t="str">
        <f t="shared" si="9"/>
        <v/>
      </c>
      <c r="N177" s="6" t="str">
        <f>IF($A177="","",Einstellungen!$B$8+SUM($M$2:M177))</f>
        <v/>
      </c>
      <c r="O177" s="6" t="str">
        <f t="shared" si="10"/>
        <v/>
      </c>
    </row>
    <row r="178" spans="1:15" x14ac:dyDescent="0.25">
      <c r="A178" s="5"/>
      <c r="B178" t="str">
        <f t="shared" si="11"/>
        <v/>
      </c>
      <c r="D178" s="6"/>
      <c r="E178" s="6"/>
      <c r="H178" t="str">
        <f>IF($A178="","",IF($G178="","",IFERROR(VLOOKUP($G178,Kategorien!$A$2:$B$28,2,FALSE),"")))</f>
        <v/>
      </c>
      <c r="K178" s="6" t="str">
        <f t="shared" si="8"/>
        <v/>
      </c>
      <c r="L178" s="6" t="str">
        <f>IF($A178="","",Einstellungen!$B$7+SUM($K$2:K178))</f>
        <v/>
      </c>
      <c r="M178" s="6" t="str">
        <f t="shared" si="9"/>
        <v/>
      </c>
      <c r="N178" s="6" t="str">
        <f>IF($A178="","",Einstellungen!$B$8+SUM($M$2:M178))</f>
        <v/>
      </c>
      <c r="O178" s="6" t="str">
        <f t="shared" si="10"/>
        <v/>
      </c>
    </row>
    <row r="179" spans="1:15" x14ac:dyDescent="0.25">
      <c r="A179" s="5"/>
      <c r="B179" t="str">
        <f t="shared" si="11"/>
        <v/>
      </c>
      <c r="D179" s="6"/>
      <c r="E179" s="6"/>
      <c r="H179" t="str">
        <f>IF($A179="","",IF($G179="","",IFERROR(VLOOKUP($G179,Kategorien!$A$2:$B$28,2,FALSE),"")))</f>
        <v/>
      </c>
      <c r="K179" s="6" t="str">
        <f t="shared" si="8"/>
        <v/>
      </c>
      <c r="L179" s="6" t="str">
        <f>IF($A179="","",Einstellungen!$B$7+SUM($K$2:K179))</f>
        <v/>
      </c>
      <c r="M179" s="6" t="str">
        <f t="shared" si="9"/>
        <v/>
      </c>
      <c r="N179" s="6" t="str">
        <f>IF($A179="","",Einstellungen!$B$8+SUM($M$2:M179))</f>
        <v/>
      </c>
      <c r="O179" s="6" t="str">
        <f t="shared" si="10"/>
        <v/>
      </c>
    </row>
    <row r="180" spans="1:15" x14ac:dyDescent="0.25">
      <c r="A180" s="5"/>
      <c r="B180" t="str">
        <f t="shared" si="11"/>
        <v/>
      </c>
      <c r="D180" s="6"/>
      <c r="E180" s="6"/>
      <c r="H180" t="str">
        <f>IF($A180="","",IF($G180="","",IFERROR(VLOOKUP($G180,Kategorien!$A$2:$B$28,2,FALSE),"")))</f>
        <v/>
      </c>
      <c r="K180" s="6" t="str">
        <f t="shared" si="8"/>
        <v/>
      </c>
      <c r="L180" s="6" t="str">
        <f>IF($A180="","",Einstellungen!$B$7+SUM($K$2:K180))</f>
        <v/>
      </c>
      <c r="M180" s="6" t="str">
        <f t="shared" si="9"/>
        <v/>
      </c>
      <c r="N180" s="6" t="str">
        <f>IF($A180="","",Einstellungen!$B$8+SUM($M$2:M180))</f>
        <v/>
      </c>
      <c r="O180" s="6" t="str">
        <f t="shared" si="10"/>
        <v/>
      </c>
    </row>
    <row r="181" spans="1:15" x14ac:dyDescent="0.25">
      <c r="A181" s="5"/>
      <c r="B181" t="str">
        <f t="shared" si="11"/>
        <v/>
      </c>
      <c r="D181" s="6"/>
      <c r="E181" s="6"/>
      <c r="H181" t="str">
        <f>IF($A181="","",IF($G181="","",IFERROR(VLOOKUP($G181,Kategorien!$A$2:$B$28,2,FALSE),"")))</f>
        <v/>
      </c>
      <c r="K181" s="6" t="str">
        <f t="shared" si="8"/>
        <v/>
      </c>
      <c r="L181" s="6" t="str">
        <f>IF($A181="","",Einstellungen!$B$7+SUM($K$2:K181))</f>
        <v/>
      </c>
      <c r="M181" s="6" t="str">
        <f t="shared" si="9"/>
        <v/>
      </c>
      <c r="N181" s="6" t="str">
        <f>IF($A181="","",Einstellungen!$B$8+SUM($M$2:M181))</f>
        <v/>
      </c>
      <c r="O181" s="6" t="str">
        <f t="shared" si="10"/>
        <v/>
      </c>
    </row>
    <row r="182" spans="1:15" x14ac:dyDescent="0.25">
      <c r="A182" s="5"/>
      <c r="B182" t="str">
        <f t="shared" si="11"/>
        <v/>
      </c>
      <c r="D182" s="6"/>
      <c r="E182" s="6"/>
      <c r="H182" t="str">
        <f>IF($A182="","",IF($G182="","",IFERROR(VLOOKUP($G182,Kategorien!$A$2:$B$28,2,FALSE),"")))</f>
        <v/>
      </c>
      <c r="K182" s="6" t="str">
        <f t="shared" si="8"/>
        <v/>
      </c>
      <c r="L182" s="6" t="str">
        <f>IF($A182="","",Einstellungen!$B$7+SUM($K$2:K182))</f>
        <v/>
      </c>
      <c r="M182" s="6" t="str">
        <f t="shared" si="9"/>
        <v/>
      </c>
      <c r="N182" s="6" t="str">
        <f>IF($A182="","",Einstellungen!$B$8+SUM($M$2:M182))</f>
        <v/>
      </c>
      <c r="O182" s="6" t="str">
        <f t="shared" si="10"/>
        <v/>
      </c>
    </row>
    <row r="183" spans="1:15" x14ac:dyDescent="0.25">
      <c r="A183" s="5"/>
      <c r="B183" t="str">
        <f t="shared" si="11"/>
        <v/>
      </c>
      <c r="D183" s="6"/>
      <c r="E183" s="6"/>
      <c r="H183" t="str">
        <f>IF($A183="","",IF($G183="","",IFERROR(VLOOKUP($G183,Kategorien!$A$2:$B$28,2,FALSE),"")))</f>
        <v/>
      </c>
      <c r="K183" s="6" t="str">
        <f t="shared" si="8"/>
        <v/>
      </c>
      <c r="L183" s="6" t="str">
        <f>IF($A183="","",Einstellungen!$B$7+SUM($K$2:K183))</f>
        <v/>
      </c>
      <c r="M183" s="6" t="str">
        <f t="shared" si="9"/>
        <v/>
      </c>
      <c r="N183" s="6" t="str">
        <f>IF($A183="","",Einstellungen!$B$8+SUM($M$2:M183))</f>
        <v/>
      </c>
      <c r="O183" s="6" t="str">
        <f t="shared" si="10"/>
        <v/>
      </c>
    </row>
    <row r="184" spans="1:15" x14ac:dyDescent="0.25">
      <c r="A184" s="5"/>
      <c r="B184" t="str">
        <f t="shared" si="11"/>
        <v/>
      </c>
      <c r="D184" s="6"/>
      <c r="E184" s="6"/>
      <c r="H184" t="str">
        <f>IF($A184="","",IF($G184="","",IFERROR(VLOOKUP($G184,Kategorien!$A$2:$B$28,2,FALSE),"")))</f>
        <v/>
      </c>
      <c r="K184" s="6" t="str">
        <f t="shared" si="8"/>
        <v/>
      </c>
      <c r="L184" s="6" t="str">
        <f>IF($A184="","",Einstellungen!$B$7+SUM($K$2:K184))</f>
        <v/>
      </c>
      <c r="M184" s="6" t="str">
        <f t="shared" si="9"/>
        <v/>
      </c>
      <c r="N184" s="6" t="str">
        <f>IF($A184="","",Einstellungen!$B$8+SUM($M$2:M184))</f>
        <v/>
      </c>
      <c r="O184" s="6" t="str">
        <f t="shared" si="10"/>
        <v/>
      </c>
    </row>
    <row r="185" spans="1:15" x14ac:dyDescent="0.25">
      <c r="A185" s="5"/>
      <c r="B185" t="str">
        <f t="shared" si="11"/>
        <v/>
      </c>
      <c r="D185" s="6"/>
      <c r="E185" s="6"/>
      <c r="H185" t="str">
        <f>IF($A185="","",IF($G185="","",IFERROR(VLOOKUP($G185,Kategorien!$A$2:$B$28,2,FALSE),"")))</f>
        <v/>
      </c>
      <c r="K185" s="6" t="str">
        <f t="shared" si="8"/>
        <v/>
      </c>
      <c r="L185" s="6" t="str">
        <f>IF($A185="","",Einstellungen!$B$7+SUM($K$2:K185))</f>
        <v/>
      </c>
      <c r="M185" s="6" t="str">
        <f t="shared" si="9"/>
        <v/>
      </c>
      <c r="N185" s="6" t="str">
        <f>IF($A185="","",Einstellungen!$B$8+SUM($M$2:M185))</f>
        <v/>
      </c>
      <c r="O185" s="6" t="str">
        <f t="shared" si="10"/>
        <v/>
      </c>
    </row>
    <row r="186" spans="1:15" x14ac:dyDescent="0.25">
      <c r="A186" s="5"/>
      <c r="B186" t="str">
        <f t="shared" si="11"/>
        <v/>
      </c>
      <c r="D186" s="6"/>
      <c r="E186" s="6"/>
      <c r="H186" t="str">
        <f>IF($A186="","",IF($G186="","",IFERROR(VLOOKUP($G186,Kategorien!$A$2:$B$28,2,FALSE),"")))</f>
        <v/>
      </c>
      <c r="K186" s="6" t="str">
        <f t="shared" si="8"/>
        <v/>
      </c>
      <c r="L186" s="6" t="str">
        <f>IF($A186="","",Einstellungen!$B$7+SUM($K$2:K186))</f>
        <v/>
      </c>
      <c r="M186" s="6" t="str">
        <f t="shared" si="9"/>
        <v/>
      </c>
      <c r="N186" s="6" t="str">
        <f>IF($A186="","",Einstellungen!$B$8+SUM($M$2:M186))</f>
        <v/>
      </c>
      <c r="O186" s="6" t="str">
        <f t="shared" si="10"/>
        <v/>
      </c>
    </row>
    <row r="187" spans="1:15" x14ac:dyDescent="0.25">
      <c r="A187" s="5"/>
      <c r="B187" t="str">
        <f t="shared" si="11"/>
        <v/>
      </c>
      <c r="D187" s="6"/>
      <c r="E187" s="6"/>
      <c r="H187" t="str">
        <f>IF($A187="","",IF($G187="","",IFERROR(VLOOKUP($G187,Kategorien!$A$2:$B$28,2,FALSE),"")))</f>
        <v/>
      </c>
      <c r="K187" s="6" t="str">
        <f t="shared" si="8"/>
        <v/>
      </c>
      <c r="L187" s="6" t="str">
        <f>IF($A187="","",Einstellungen!$B$7+SUM($K$2:K187))</f>
        <v/>
      </c>
      <c r="M187" s="6" t="str">
        <f t="shared" si="9"/>
        <v/>
      </c>
      <c r="N187" s="6" t="str">
        <f>IF($A187="","",Einstellungen!$B$8+SUM($M$2:M187))</f>
        <v/>
      </c>
      <c r="O187" s="6" t="str">
        <f t="shared" si="10"/>
        <v/>
      </c>
    </row>
    <row r="188" spans="1:15" x14ac:dyDescent="0.25">
      <c r="A188" s="5"/>
      <c r="B188" t="str">
        <f t="shared" si="11"/>
        <v/>
      </c>
      <c r="D188" s="6"/>
      <c r="E188" s="6"/>
      <c r="H188" t="str">
        <f>IF($A188="","",IF($G188="","",IFERROR(VLOOKUP($G188,Kategorien!$A$2:$B$28,2,FALSE),"")))</f>
        <v/>
      </c>
      <c r="K188" s="6" t="str">
        <f t="shared" si="8"/>
        <v/>
      </c>
      <c r="L188" s="6" t="str">
        <f>IF($A188="","",Einstellungen!$B$7+SUM($K$2:K188))</f>
        <v/>
      </c>
      <c r="M188" s="6" t="str">
        <f t="shared" si="9"/>
        <v/>
      </c>
      <c r="N188" s="6" t="str">
        <f>IF($A188="","",Einstellungen!$B$8+SUM($M$2:M188))</f>
        <v/>
      </c>
      <c r="O188" s="6" t="str">
        <f t="shared" si="10"/>
        <v/>
      </c>
    </row>
    <row r="189" spans="1:15" x14ac:dyDescent="0.25">
      <c r="A189" s="5"/>
      <c r="B189" t="str">
        <f t="shared" si="11"/>
        <v/>
      </c>
      <c r="D189" s="6"/>
      <c r="E189" s="6"/>
      <c r="H189" t="str">
        <f>IF($A189="","",IF($G189="","",IFERROR(VLOOKUP($G189,Kategorien!$A$2:$B$28,2,FALSE),"")))</f>
        <v/>
      </c>
      <c r="K189" s="6" t="str">
        <f t="shared" si="8"/>
        <v/>
      </c>
      <c r="L189" s="6" t="str">
        <f>IF($A189="","",Einstellungen!$B$7+SUM($K$2:K189))</f>
        <v/>
      </c>
      <c r="M189" s="6" t="str">
        <f t="shared" si="9"/>
        <v/>
      </c>
      <c r="N189" s="6" t="str">
        <f>IF($A189="","",Einstellungen!$B$8+SUM($M$2:M189))</f>
        <v/>
      </c>
      <c r="O189" s="6" t="str">
        <f t="shared" si="10"/>
        <v/>
      </c>
    </row>
    <row r="190" spans="1:15" x14ac:dyDescent="0.25">
      <c r="A190" s="5"/>
      <c r="B190" t="str">
        <f t="shared" si="11"/>
        <v/>
      </c>
      <c r="D190" s="6"/>
      <c r="E190" s="6"/>
      <c r="H190" t="str">
        <f>IF($A190="","",IF($G190="","",IFERROR(VLOOKUP($G190,Kategorien!$A$2:$B$28,2,FALSE),"")))</f>
        <v/>
      </c>
      <c r="K190" s="6" t="str">
        <f t="shared" si="8"/>
        <v/>
      </c>
      <c r="L190" s="6" t="str">
        <f>IF($A190="","",Einstellungen!$B$7+SUM($K$2:K190))</f>
        <v/>
      </c>
      <c r="M190" s="6" t="str">
        <f t="shared" si="9"/>
        <v/>
      </c>
      <c r="N190" s="6" t="str">
        <f>IF($A190="","",Einstellungen!$B$8+SUM($M$2:M190))</f>
        <v/>
      </c>
      <c r="O190" s="6" t="str">
        <f t="shared" si="10"/>
        <v/>
      </c>
    </row>
    <row r="191" spans="1:15" x14ac:dyDescent="0.25">
      <c r="A191" s="5"/>
      <c r="B191" t="str">
        <f t="shared" si="11"/>
        <v/>
      </c>
      <c r="D191" s="6"/>
      <c r="E191" s="6"/>
      <c r="H191" t="str">
        <f>IF($A191="","",IF($G191="","",IFERROR(VLOOKUP($G191,Kategorien!$A$2:$B$28,2,FALSE),"")))</f>
        <v/>
      </c>
      <c r="K191" s="6" t="str">
        <f t="shared" si="8"/>
        <v/>
      </c>
      <c r="L191" s="6" t="str">
        <f>IF($A191="","",Einstellungen!$B$7+SUM($K$2:K191))</f>
        <v/>
      </c>
      <c r="M191" s="6" t="str">
        <f t="shared" si="9"/>
        <v/>
      </c>
      <c r="N191" s="6" t="str">
        <f>IF($A191="","",Einstellungen!$B$8+SUM($M$2:M191))</f>
        <v/>
      </c>
      <c r="O191" s="6" t="str">
        <f t="shared" si="10"/>
        <v/>
      </c>
    </row>
    <row r="192" spans="1:15" x14ac:dyDescent="0.25">
      <c r="A192" s="5"/>
      <c r="B192" t="str">
        <f t="shared" si="11"/>
        <v/>
      </c>
      <c r="D192" s="6"/>
      <c r="E192" s="6"/>
      <c r="H192" t="str">
        <f>IF($A192="","",IF($G192="","",IFERROR(VLOOKUP($G192,Kategorien!$A$2:$B$28,2,FALSE),"")))</f>
        <v/>
      </c>
      <c r="K192" s="6" t="str">
        <f t="shared" si="8"/>
        <v/>
      </c>
      <c r="L192" s="6" t="str">
        <f>IF($A192="","",Einstellungen!$B$7+SUM($K$2:K192))</f>
        <v/>
      </c>
      <c r="M192" s="6" t="str">
        <f t="shared" si="9"/>
        <v/>
      </c>
      <c r="N192" s="6" t="str">
        <f>IF($A192="","",Einstellungen!$B$8+SUM($M$2:M192))</f>
        <v/>
      </c>
      <c r="O192" s="6" t="str">
        <f t="shared" si="10"/>
        <v/>
      </c>
    </row>
    <row r="193" spans="1:15" x14ac:dyDescent="0.25">
      <c r="A193" s="5"/>
      <c r="B193" t="str">
        <f t="shared" si="11"/>
        <v/>
      </c>
      <c r="D193" s="6"/>
      <c r="E193" s="6"/>
      <c r="H193" t="str">
        <f>IF($A193="","",IF($G193="","",IFERROR(VLOOKUP($G193,Kategorien!$A$2:$B$28,2,FALSE),"")))</f>
        <v/>
      </c>
      <c r="K193" s="6" t="str">
        <f t="shared" si="8"/>
        <v/>
      </c>
      <c r="L193" s="6" t="str">
        <f>IF($A193="","",Einstellungen!$B$7+SUM($K$2:K193))</f>
        <v/>
      </c>
      <c r="M193" s="6" t="str">
        <f t="shared" si="9"/>
        <v/>
      </c>
      <c r="N193" s="6" t="str">
        <f>IF($A193="","",Einstellungen!$B$8+SUM($M$2:M193))</f>
        <v/>
      </c>
      <c r="O193" s="6" t="str">
        <f t="shared" si="10"/>
        <v/>
      </c>
    </row>
    <row r="194" spans="1:15" x14ac:dyDescent="0.25">
      <c r="A194" s="5"/>
      <c r="B194" t="str">
        <f t="shared" si="11"/>
        <v/>
      </c>
      <c r="D194" s="6"/>
      <c r="E194" s="6"/>
      <c r="H194" t="str">
        <f>IF($A194="","",IF($G194="","",IFERROR(VLOOKUP($G194,Kategorien!$A$2:$B$28,2,FALSE),"")))</f>
        <v/>
      </c>
      <c r="K194" s="6" t="str">
        <f t="shared" ref="K194:K257" si="12">IF($A194="","",IF($F194="Barkasse",$D194-$E194,0))</f>
        <v/>
      </c>
      <c r="L194" s="6" t="str">
        <f>IF($A194="","",Einstellungen!$B$7+SUM($K$2:K194))</f>
        <v/>
      </c>
      <c r="M194" s="6" t="str">
        <f t="shared" ref="M194:M257" si="13">IF($A194="","",IF($F194="Bankkonto",$D194-$E194,0))</f>
        <v/>
      </c>
      <c r="N194" s="6" t="str">
        <f>IF($A194="","",Einstellungen!$B$8+SUM($M$2:M194))</f>
        <v/>
      </c>
      <c r="O194" s="6" t="str">
        <f t="shared" ref="O194:O257" si="14">IF($A194="","",L194+N194)</f>
        <v/>
      </c>
    </row>
    <row r="195" spans="1:15" x14ac:dyDescent="0.25">
      <c r="A195" s="5"/>
      <c r="B195" t="str">
        <f t="shared" ref="B195:B258" si="15">IF(A195="","",B194+1)</f>
        <v/>
      </c>
      <c r="D195" s="6"/>
      <c r="E195" s="6"/>
      <c r="H195" t="str">
        <f>IF($A195="","",IF($G195="","",IFERROR(VLOOKUP($G195,Kategorien!$A$2:$B$28,2,FALSE),"")))</f>
        <v/>
      </c>
      <c r="K195" s="6" t="str">
        <f t="shared" si="12"/>
        <v/>
      </c>
      <c r="L195" s="6" t="str">
        <f>IF($A195="","",Einstellungen!$B$7+SUM($K$2:K195))</f>
        <v/>
      </c>
      <c r="M195" s="6" t="str">
        <f t="shared" si="13"/>
        <v/>
      </c>
      <c r="N195" s="6" t="str">
        <f>IF($A195="","",Einstellungen!$B$8+SUM($M$2:M195))</f>
        <v/>
      </c>
      <c r="O195" s="6" t="str">
        <f t="shared" si="14"/>
        <v/>
      </c>
    </row>
    <row r="196" spans="1:15" x14ac:dyDescent="0.25">
      <c r="A196" s="5"/>
      <c r="B196" t="str">
        <f t="shared" si="15"/>
        <v/>
      </c>
      <c r="D196" s="6"/>
      <c r="E196" s="6"/>
      <c r="H196" t="str">
        <f>IF($A196="","",IF($G196="","",IFERROR(VLOOKUP($G196,Kategorien!$A$2:$B$28,2,FALSE),"")))</f>
        <v/>
      </c>
      <c r="K196" s="6" t="str">
        <f t="shared" si="12"/>
        <v/>
      </c>
      <c r="L196" s="6" t="str">
        <f>IF($A196="","",Einstellungen!$B$7+SUM($K$2:K196))</f>
        <v/>
      </c>
      <c r="M196" s="6" t="str">
        <f t="shared" si="13"/>
        <v/>
      </c>
      <c r="N196" s="6" t="str">
        <f>IF($A196="","",Einstellungen!$B$8+SUM($M$2:M196))</f>
        <v/>
      </c>
      <c r="O196" s="6" t="str">
        <f t="shared" si="14"/>
        <v/>
      </c>
    </row>
    <row r="197" spans="1:15" x14ac:dyDescent="0.25">
      <c r="A197" s="5"/>
      <c r="B197" t="str">
        <f t="shared" si="15"/>
        <v/>
      </c>
      <c r="D197" s="6"/>
      <c r="E197" s="6"/>
      <c r="H197" t="str">
        <f>IF($A197="","",IF($G197="","",IFERROR(VLOOKUP($G197,Kategorien!$A$2:$B$28,2,FALSE),"")))</f>
        <v/>
      </c>
      <c r="K197" s="6" t="str">
        <f t="shared" si="12"/>
        <v/>
      </c>
      <c r="L197" s="6" t="str">
        <f>IF($A197="","",Einstellungen!$B$7+SUM($K$2:K197))</f>
        <v/>
      </c>
      <c r="M197" s="6" t="str">
        <f t="shared" si="13"/>
        <v/>
      </c>
      <c r="N197" s="6" t="str">
        <f>IF($A197="","",Einstellungen!$B$8+SUM($M$2:M197))</f>
        <v/>
      </c>
      <c r="O197" s="6" t="str">
        <f t="shared" si="14"/>
        <v/>
      </c>
    </row>
    <row r="198" spans="1:15" x14ac:dyDescent="0.25">
      <c r="A198" s="5"/>
      <c r="B198" t="str">
        <f t="shared" si="15"/>
        <v/>
      </c>
      <c r="D198" s="6"/>
      <c r="E198" s="6"/>
      <c r="H198" t="str">
        <f>IF($A198="","",IF($G198="","",IFERROR(VLOOKUP($G198,Kategorien!$A$2:$B$28,2,FALSE),"")))</f>
        <v/>
      </c>
      <c r="K198" s="6" t="str">
        <f t="shared" si="12"/>
        <v/>
      </c>
      <c r="L198" s="6" t="str">
        <f>IF($A198="","",Einstellungen!$B$7+SUM($K$2:K198))</f>
        <v/>
      </c>
      <c r="M198" s="6" t="str">
        <f t="shared" si="13"/>
        <v/>
      </c>
      <c r="N198" s="6" t="str">
        <f>IF($A198="","",Einstellungen!$B$8+SUM($M$2:M198))</f>
        <v/>
      </c>
      <c r="O198" s="6" t="str">
        <f t="shared" si="14"/>
        <v/>
      </c>
    </row>
    <row r="199" spans="1:15" x14ac:dyDescent="0.25">
      <c r="A199" s="5"/>
      <c r="B199" t="str">
        <f t="shared" si="15"/>
        <v/>
      </c>
      <c r="D199" s="6"/>
      <c r="E199" s="6"/>
      <c r="H199" t="str">
        <f>IF($A199="","",IF($G199="","",IFERROR(VLOOKUP($G199,Kategorien!$A$2:$B$28,2,FALSE),"")))</f>
        <v/>
      </c>
      <c r="K199" s="6" t="str">
        <f t="shared" si="12"/>
        <v/>
      </c>
      <c r="L199" s="6" t="str">
        <f>IF($A199="","",Einstellungen!$B$7+SUM($K$2:K199))</f>
        <v/>
      </c>
      <c r="M199" s="6" t="str">
        <f t="shared" si="13"/>
        <v/>
      </c>
      <c r="N199" s="6" t="str">
        <f>IF($A199="","",Einstellungen!$B$8+SUM($M$2:M199))</f>
        <v/>
      </c>
      <c r="O199" s="6" t="str">
        <f t="shared" si="14"/>
        <v/>
      </c>
    </row>
    <row r="200" spans="1:15" x14ac:dyDescent="0.25">
      <c r="A200" s="5"/>
      <c r="B200" t="str">
        <f t="shared" si="15"/>
        <v/>
      </c>
      <c r="D200" s="6"/>
      <c r="E200" s="6"/>
      <c r="H200" t="str">
        <f>IF($A200="","",IF($G200="","",IFERROR(VLOOKUP($G200,Kategorien!$A$2:$B$28,2,FALSE),"")))</f>
        <v/>
      </c>
      <c r="K200" s="6" t="str">
        <f t="shared" si="12"/>
        <v/>
      </c>
      <c r="L200" s="6" t="str">
        <f>IF($A200="","",Einstellungen!$B$7+SUM($K$2:K200))</f>
        <v/>
      </c>
      <c r="M200" s="6" t="str">
        <f t="shared" si="13"/>
        <v/>
      </c>
      <c r="N200" s="6" t="str">
        <f>IF($A200="","",Einstellungen!$B$8+SUM($M$2:M200))</f>
        <v/>
      </c>
      <c r="O200" s="6" t="str">
        <f t="shared" si="14"/>
        <v/>
      </c>
    </row>
    <row r="201" spans="1:15" x14ac:dyDescent="0.25">
      <c r="A201" s="5"/>
      <c r="B201" t="str">
        <f t="shared" si="15"/>
        <v/>
      </c>
      <c r="D201" s="6"/>
      <c r="E201" s="6"/>
      <c r="H201" t="str">
        <f>IF($A201="","",IF($G201="","",IFERROR(VLOOKUP($G201,Kategorien!$A$2:$B$28,2,FALSE),"")))</f>
        <v/>
      </c>
      <c r="K201" s="6" t="str">
        <f t="shared" si="12"/>
        <v/>
      </c>
      <c r="L201" s="6" t="str">
        <f>IF($A201="","",Einstellungen!$B$7+SUM($K$2:K201))</f>
        <v/>
      </c>
      <c r="M201" s="6" t="str">
        <f t="shared" si="13"/>
        <v/>
      </c>
      <c r="N201" s="6" t="str">
        <f>IF($A201="","",Einstellungen!$B$8+SUM($M$2:M201))</f>
        <v/>
      </c>
      <c r="O201" s="6" t="str">
        <f t="shared" si="14"/>
        <v/>
      </c>
    </row>
    <row r="202" spans="1:15" x14ac:dyDescent="0.25">
      <c r="A202" s="5"/>
      <c r="B202" t="str">
        <f t="shared" si="15"/>
        <v/>
      </c>
      <c r="D202" s="6"/>
      <c r="E202" s="6"/>
      <c r="H202" t="str">
        <f>IF($A202="","",IF($G202="","",IFERROR(VLOOKUP($G202,Kategorien!$A$2:$B$28,2,FALSE),"")))</f>
        <v/>
      </c>
      <c r="K202" s="6" t="str">
        <f t="shared" si="12"/>
        <v/>
      </c>
      <c r="L202" s="6" t="str">
        <f>IF($A202="","",Einstellungen!$B$7+SUM($K$2:K202))</f>
        <v/>
      </c>
      <c r="M202" s="6" t="str">
        <f t="shared" si="13"/>
        <v/>
      </c>
      <c r="N202" s="6" t="str">
        <f>IF($A202="","",Einstellungen!$B$8+SUM($M$2:M202))</f>
        <v/>
      </c>
      <c r="O202" s="6" t="str">
        <f t="shared" si="14"/>
        <v/>
      </c>
    </row>
    <row r="203" spans="1:15" x14ac:dyDescent="0.25">
      <c r="A203" s="5"/>
      <c r="B203" t="str">
        <f t="shared" si="15"/>
        <v/>
      </c>
      <c r="D203" s="6"/>
      <c r="E203" s="6"/>
      <c r="H203" t="str">
        <f>IF($A203="","",IF($G203="","",IFERROR(VLOOKUP($G203,Kategorien!$A$2:$B$28,2,FALSE),"")))</f>
        <v/>
      </c>
      <c r="K203" s="6" t="str">
        <f t="shared" si="12"/>
        <v/>
      </c>
      <c r="L203" s="6" t="str">
        <f>IF($A203="","",Einstellungen!$B$7+SUM($K$2:K203))</f>
        <v/>
      </c>
      <c r="M203" s="6" t="str">
        <f t="shared" si="13"/>
        <v/>
      </c>
      <c r="N203" s="6" t="str">
        <f>IF($A203="","",Einstellungen!$B$8+SUM($M$2:M203))</f>
        <v/>
      </c>
      <c r="O203" s="6" t="str">
        <f t="shared" si="14"/>
        <v/>
      </c>
    </row>
    <row r="204" spans="1:15" x14ac:dyDescent="0.25">
      <c r="A204" s="5"/>
      <c r="B204" t="str">
        <f t="shared" si="15"/>
        <v/>
      </c>
      <c r="D204" s="6"/>
      <c r="E204" s="6"/>
      <c r="H204" t="str">
        <f>IF($A204="","",IF($G204="","",IFERROR(VLOOKUP($G204,Kategorien!$A$2:$B$28,2,FALSE),"")))</f>
        <v/>
      </c>
      <c r="K204" s="6" t="str">
        <f t="shared" si="12"/>
        <v/>
      </c>
      <c r="L204" s="6" t="str">
        <f>IF($A204="","",Einstellungen!$B$7+SUM($K$2:K204))</f>
        <v/>
      </c>
      <c r="M204" s="6" t="str">
        <f t="shared" si="13"/>
        <v/>
      </c>
      <c r="N204" s="6" t="str">
        <f>IF($A204="","",Einstellungen!$B$8+SUM($M$2:M204))</f>
        <v/>
      </c>
      <c r="O204" s="6" t="str">
        <f t="shared" si="14"/>
        <v/>
      </c>
    </row>
    <row r="205" spans="1:15" x14ac:dyDescent="0.25">
      <c r="A205" s="5"/>
      <c r="B205" t="str">
        <f t="shared" si="15"/>
        <v/>
      </c>
      <c r="D205" s="6"/>
      <c r="E205" s="6"/>
      <c r="H205" t="str">
        <f>IF($A205="","",IF($G205="","",IFERROR(VLOOKUP($G205,Kategorien!$A$2:$B$28,2,FALSE),"")))</f>
        <v/>
      </c>
      <c r="K205" s="6" t="str">
        <f t="shared" si="12"/>
        <v/>
      </c>
      <c r="L205" s="6" t="str">
        <f>IF($A205="","",Einstellungen!$B$7+SUM($K$2:K205))</f>
        <v/>
      </c>
      <c r="M205" s="6" t="str">
        <f t="shared" si="13"/>
        <v/>
      </c>
      <c r="N205" s="6" t="str">
        <f>IF($A205="","",Einstellungen!$B$8+SUM($M$2:M205))</f>
        <v/>
      </c>
      <c r="O205" s="6" t="str">
        <f t="shared" si="14"/>
        <v/>
      </c>
    </row>
    <row r="206" spans="1:15" x14ac:dyDescent="0.25">
      <c r="A206" s="5"/>
      <c r="B206" t="str">
        <f t="shared" si="15"/>
        <v/>
      </c>
      <c r="D206" s="6"/>
      <c r="E206" s="6"/>
      <c r="H206" t="str">
        <f>IF($A206="","",IF($G206="","",IFERROR(VLOOKUP($G206,Kategorien!$A$2:$B$28,2,FALSE),"")))</f>
        <v/>
      </c>
      <c r="K206" s="6" t="str">
        <f t="shared" si="12"/>
        <v/>
      </c>
      <c r="L206" s="6" t="str">
        <f>IF($A206="","",Einstellungen!$B$7+SUM($K$2:K206))</f>
        <v/>
      </c>
      <c r="M206" s="6" t="str">
        <f t="shared" si="13"/>
        <v/>
      </c>
      <c r="N206" s="6" t="str">
        <f>IF($A206="","",Einstellungen!$B$8+SUM($M$2:M206))</f>
        <v/>
      </c>
      <c r="O206" s="6" t="str">
        <f t="shared" si="14"/>
        <v/>
      </c>
    </row>
    <row r="207" spans="1:15" x14ac:dyDescent="0.25">
      <c r="A207" s="5"/>
      <c r="B207" t="str">
        <f t="shared" si="15"/>
        <v/>
      </c>
      <c r="D207" s="6"/>
      <c r="E207" s="6"/>
      <c r="H207" t="str">
        <f>IF($A207="","",IF($G207="","",IFERROR(VLOOKUP($G207,Kategorien!$A$2:$B$28,2,FALSE),"")))</f>
        <v/>
      </c>
      <c r="K207" s="6" t="str">
        <f t="shared" si="12"/>
        <v/>
      </c>
      <c r="L207" s="6" t="str">
        <f>IF($A207="","",Einstellungen!$B$7+SUM($K$2:K207))</f>
        <v/>
      </c>
      <c r="M207" s="6" t="str">
        <f t="shared" si="13"/>
        <v/>
      </c>
      <c r="N207" s="6" t="str">
        <f>IF($A207="","",Einstellungen!$B$8+SUM($M$2:M207))</f>
        <v/>
      </c>
      <c r="O207" s="6" t="str">
        <f t="shared" si="14"/>
        <v/>
      </c>
    </row>
    <row r="208" spans="1:15" x14ac:dyDescent="0.25">
      <c r="A208" s="5"/>
      <c r="B208" t="str">
        <f t="shared" si="15"/>
        <v/>
      </c>
      <c r="D208" s="6"/>
      <c r="E208" s="6"/>
      <c r="H208" t="str">
        <f>IF($A208="","",IF($G208="","",IFERROR(VLOOKUP($G208,Kategorien!$A$2:$B$28,2,FALSE),"")))</f>
        <v/>
      </c>
      <c r="K208" s="6" t="str">
        <f t="shared" si="12"/>
        <v/>
      </c>
      <c r="L208" s="6" t="str">
        <f>IF($A208="","",Einstellungen!$B$7+SUM($K$2:K208))</f>
        <v/>
      </c>
      <c r="M208" s="6" t="str">
        <f t="shared" si="13"/>
        <v/>
      </c>
      <c r="N208" s="6" t="str">
        <f>IF($A208="","",Einstellungen!$B$8+SUM($M$2:M208))</f>
        <v/>
      </c>
      <c r="O208" s="6" t="str">
        <f t="shared" si="14"/>
        <v/>
      </c>
    </row>
    <row r="209" spans="1:15" x14ac:dyDescent="0.25">
      <c r="A209" s="5"/>
      <c r="B209" t="str">
        <f t="shared" si="15"/>
        <v/>
      </c>
      <c r="D209" s="6"/>
      <c r="E209" s="6"/>
      <c r="H209" t="str">
        <f>IF($A209="","",IF($G209="","",IFERROR(VLOOKUP($G209,Kategorien!$A$2:$B$28,2,FALSE),"")))</f>
        <v/>
      </c>
      <c r="K209" s="6" t="str">
        <f t="shared" si="12"/>
        <v/>
      </c>
      <c r="L209" s="6" t="str">
        <f>IF($A209="","",Einstellungen!$B$7+SUM($K$2:K209))</f>
        <v/>
      </c>
      <c r="M209" s="6" t="str">
        <f t="shared" si="13"/>
        <v/>
      </c>
      <c r="N209" s="6" t="str">
        <f>IF($A209="","",Einstellungen!$B$8+SUM($M$2:M209))</f>
        <v/>
      </c>
      <c r="O209" s="6" t="str">
        <f t="shared" si="14"/>
        <v/>
      </c>
    </row>
    <row r="210" spans="1:15" x14ac:dyDescent="0.25">
      <c r="A210" s="5"/>
      <c r="B210" t="str">
        <f t="shared" si="15"/>
        <v/>
      </c>
      <c r="D210" s="6"/>
      <c r="E210" s="6"/>
      <c r="H210" t="str">
        <f>IF($A210="","",IF($G210="","",IFERROR(VLOOKUP($G210,Kategorien!$A$2:$B$28,2,FALSE),"")))</f>
        <v/>
      </c>
      <c r="K210" s="6" t="str">
        <f t="shared" si="12"/>
        <v/>
      </c>
      <c r="L210" s="6" t="str">
        <f>IF($A210="","",Einstellungen!$B$7+SUM($K$2:K210))</f>
        <v/>
      </c>
      <c r="M210" s="6" t="str">
        <f t="shared" si="13"/>
        <v/>
      </c>
      <c r="N210" s="6" t="str">
        <f>IF($A210="","",Einstellungen!$B$8+SUM($M$2:M210))</f>
        <v/>
      </c>
      <c r="O210" s="6" t="str">
        <f t="shared" si="14"/>
        <v/>
      </c>
    </row>
    <row r="211" spans="1:15" x14ac:dyDescent="0.25">
      <c r="A211" s="5"/>
      <c r="B211" t="str">
        <f t="shared" si="15"/>
        <v/>
      </c>
      <c r="D211" s="6"/>
      <c r="E211" s="6"/>
      <c r="H211" t="str">
        <f>IF($A211="","",IF($G211="","",IFERROR(VLOOKUP($G211,Kategorien!$A$2:$B$28,2,FALSE),"")))</f>
        <v/>
      </c>
      <c r="K211" s="6" t="str">
        <f t="shared" si="12"/>
        <v/>
      </c>
      <c r="L211" s="6" t="str">
        <f>IF($A211="","",Einstellungen!$B$7+SUM($K$2:K211))</f>
        <v/>
      </c>
      <c r="M211" s="6" t="str">
        <f t="shared" si="13"/>
        <v/>
      </c>
      <c r="N211" s="6" t="str">
        <f>IF($A211="","",Einstellungen!$B$8+SUM($M$2:M211))</f>
        <v/>
      </c>
      <c r="O211" s="6" t="str">
        <f t="shared" si="14"/>
        <v/>
      </c>
    </row>
    <row r="212" spans="1:15" x14ac:dyDescent="0.25">
      <c r="A212" s="5"/>
      <c r="B212" t="str">
        <f t="shared" si="15"/>
        <v/>
      </c>
      <c r="D212" s="6"/>
      <c r="E212" s="6"/>
      <c r="H212" t="str">
        <f>IF($A212="","",IF($G212="","",IFERROR(VLOOKUP($G212,Kategorien!$A$2:$B$28,2,FALSE),"")))</f>
        <v/>
      </c>
      <c r="K212" s="6" t="str">
        <f t="shared" si="12"/>
        <v/>
      </c>
      <c r="L212" s="6" t="str">
        <f>IF($A212="","",Einstellungen!$B$7+SUM($K$2:K212))</f>
        <v/>
      </c>
      <c r="M212" s="6" t="str">
        <f t="shared" si="13"/>
        <v/>
      </c>
      <c r="N212" s="6" t="str">
        <f>IF($A212="","",Einstellungen!$B$8+SUM($M$2:M212))</f>
        <v/>
      </c>
      <c r="O212" s="6" t="str">
        <f t="shared" si="14"/>
        <v/>
      </c>
    </row>
    <row r="213" spans="1:15" x14ac:dyDescent="0.25">
      <c r="A213" s="5"/>
      <c r="B213" t="str">
        <f t="shared" si="15"/>
        <v/>
      </c>
      <c r="D213" s="6"/>
      <c r="E213" s="6"/>
      <c r="H213" t="str">
        <f>IF($A213="","",IF($G213="","",IFERROR(VLOOKUP($G213,Kategorien!$A$2:$B$28,2,FALSE),"")))</f>
        <v/>
      </c>
      <c r="K213" s="6" t="str">
        <f t="shared" si="12"/>
        <v/>
      </c>
      <c r="L213" s="6" t="str">
        <f>IF($A213="","",Einstellungen!$B$7+SUM($K$2:K213))</f>
        <v/>
      </c>
      <c r="M213" s="6" t="str">
        <f t="shared" si="13"/>
        <v/>
      </c>
      <c r="N213" s="6" t="str">
        <f>IF($A213="","",Einstellungen!$B$8+SUM($M$2:M213))</f>
        <v/>
      </c>
      <c r="O213" s="6" t="str">
        <f t="shared" si="14"/>
        <v/>
      </c>
    </row>
    <row r="214" spans="1:15" x14ac:dyDescent="0.25">
      <c r="A214" s="5"/>
      <c r="B214" t="str">
        <f t="shared" si="15"/>
        <v/>
      </c>
      <c r="D214" s="6"/>
      <c r="E214" s="6"/>
      <c r="H214" t="str">
        <f>IF($A214="","",IF($G214="","",IFERROR(VLOOKUP($G214,Kategorien!$A$2:$B$28,2,FALSE),"")))</f>
        <v/>
      </c>
      <c r="K214" s="6" t="str">
        <f t="shared" si="12"/>
        <v/>
      </c>
      <c r="L214" s="6" t="str">
        <f>IF($A214="","",Einstellungen!$B$7+SUM($K$2:K214))</f>
        <v/>
      </c>
      <c r="M214" s="6" t="str">
        <f t="shared" si="13"/>
        <v/>
      </c>
      <c r="N214" s="6" t="str">
        <f>IF($A214="","",Einstellungen!$B$8+SUM($M$2:M214))</f>
        <v/>
      </c>
      <c r="O214" s="6" t="str">
        <f t="shared" si="14"/>
        <v/>
      </c>
    </row>
    <row r="215" spans="1:15" x14ac:dyDescent="0.25">
      <c r="A215" s="5"/>
      <c r="B215" t="str">
        <f t="shared" si="15"/>
        <v/>
      </c>
      <c r="D215" s="6"/>
      <c r="E215" s="6"/>
      <c r="H215" t="str">
        <f>IF($A215="","",IF($G215="","",IFERROR(VLOOKUP($G215,Kategorien!$A$2:$B$28,2,FALSE),"")))</f>
        <v/>
      </c>
      <c r="K215" s="6" t="str">
        <f t="shared" si="12"/>
        <v/>
      </c>
      <c r="L215" s="6" t="str">
        <f>IF($A215="","",Einstellungen!$B$7+SUM($K$2:K215))</f>
        <v/>
      </c>
      <c r="M215" s="6" t="str">
        <f t="shared" si="13"/>
        <v/>
      </c>
      <c r="N215" s="6" t="str">
        <f>IF($A215="","",Einstellungen!$B$8+SUM($M$2:M215))</f>
        <v/>
      </c>
      <c r="O215" s="6" t="str">
        <f t="shared" si="14"/>
        <v/>
      </c>
    </row>
    <row r="216" spans="1:15" x14ac:dyDescent="0.25">
      <c r="A216" s="5"/>
      <c r="B216" t="str">
        <f t="shared" si="15"/>
        <v/>
      </c>
      <c r="D216" s="6"/>
      <c r="E216" s="6"/>
      <c r="H216" t="str">
        <f>IF($A216="","",IF($G216="","",IFERROR(VLOOKUP($G216,Kategorien!$A$2:$B$28,2,FALSE),"")))</f>
        <v/>
      </c>
      <c r="K216" s="6" t="str">
        <f t="shared" si="12"/>
        <v/>
      </c>
      <c r="L216" s="6" t="str">
        <f>IF($A216="","",Einstellungen!$B$7+SUM($K$2:K216))</f>
        <v/>
      </c>
      <c r="M216" s="6" t="str">
        <f t="shared" si="13"/>
        <v/>
      </c>
      <c r="N216" s="6" t="str">
        <f>IF($A216="","",Einstellungen!$B$8+SUM($M$2:M216))</f>
        <v/>
      </c>
      <c r="O216" s="6" t="str">
        <f t="shared" si="14"/>
        <v/>
      </c>
    </row>
    <row r="217" spans="1:15" x14ac:dyDescent="0.25">
      <c r="A217" s="5"/>
      <c r="B217" t="str">
        <f t="shared" si="15"/>
        <v/>
      </c>
      <c r="D217" s="6"/>
      <c r="E217" s="6"/>
      <c r="H217" t="str">
        <f>IF($A217="","",IF($G217="","",IFERROR(VLOOKUP($G217,Kategorien!$A$2:$B$28,2,FALSE),"")))</f>
        <v/>
      </c>
      <c r="K217" s="6" t="str">
        <f t="shared" si="12"/>
        <v/>
      </c>
      <c r="L217" s="6" t="str">
        <f>IF($A217="","",Einstellungen!$B$7+SUM($K$2:K217))</f>
        <v/>
      </c>
      <c r="M217" s="6" t="str">
        <f t="shared" si="13"/>
        <v/>
      </c>
      <c r="N217" s="6" t="str">
        <f>IF($A217="","",Einstellungen!$B$8+SUM($M$2:M217))</f>
        <v/>
      </c>
      <c r="O217" s="6" t="str">
        <f t="shared" si="14"/>
        <v/>
      </c>
    </row>
    <row r="218" spans="1:15" x14ac:dyDescent="0.25">
      <c r="A218" s="5"/>
      <c r="B218" t="str">
        <f t="shared" si="15"/>
        <v/>
      </c>
      <c r="D218" s="6"/>
      <c r="E218" s="6"/>
      <c r="H218" t="str">
        <f>IF($A218="","",IF($G218="","",IFERROR(VLOOKUP($G218,Kategorien!$A$2:$B$28,2,FALSE),"")))</f>
        <v/>
      </c>
      <c r="K218" s="6" t="str">
        <f t="shared" si="12"/>
        <v/>
      </c>
      <c r="L218" s="6" t="str">
        <f>IF($A218="","",Einstellungen!$B$7+SUM($K$2:K218))</f>
        <v/>
      </c>
      <c r="M218" s="6" t="str">
        <f t="shared" si="13"/>
        <v/>
      </c>
      <c r="N218" s="6" t="str">
        <f>IF($A218="","",Einstellungen!$B$8+SUM($M$2:M218))</f>
        <v/>
      </c>
      <c r="O218" s="6" t="str">
        <f t="shared" si="14"/>
        <v/>
      </c>
    </row>
    <row r="219" spans="1:15" x14ac:dyDescent="0.25">
      <c r="A219" s="5"/>
      <c r="B219" t="str">
        <f t="shared" si="15"/>
        <v/>
      </c>
      <c r="D219" s="6"/>
      <c r="E219" s="6"/>
      <c r="H219" t="str">
        <f>IF($A219="","",IF($G219="","",IFERROR(VLOOKUP($G219,Kategorien!$A$2:$B$28,2,FALSE),"")))</f>
        <v/>
      </c>
      <c r="K219" s="6" t="str">
        <f t="shared" si="12"/>
        <v/>
      </c>
      <c r="L219" s="6" t="str">
        <f>IF($A219="","",Einstellungen!$B$7+SUM($K$2:K219))</f>
        <v/>
      </c>
      <c r="M219" s="6" t="str">
        <f t="shared" si="13"/>
        <v/>
      </c>
      <c r="N219" s="6" t="str">
        <f>IF($A219="","",Einstellungen!$B$8+SUM($M$2:M219))</f>
        <v/>
      </c>
      <c r="O219" s="6" t="str">
        <f t="shared" si="14"/>
        <v/>
      </c>
    </row>
    <row r="220" spans="1:15" x14ac:dyDescent="0.25">
      <c r="A220" s="5"/>
      <c r="B220" t="str">
        <f t="shared" si="15"/>
        <v/>
      </c>
      <c r="D220" s="6"/>
      <c r="E220" s="6"/>
      <c r="H220" t="str">
        <f>IF($A220="","",IF($G220="","",IFERROR(VLOOKUP($G220,Kategorien!$A$2:$B$28,2,FALSE),"")))</f>
        <v/>
      </c>
      <c r="K220" s="6" t="str">
        <f t="shared" si="12"/>
        <v/>
      </c>
      <c r="L220" s="6" t="str">
        <f>IF($A220="","",Einstellungen!$B$7+SUM($K$2:K220))</f>
        <v/>
      </c>
      <c r="M220" s="6" t="str">
        <f t="shared" si="13"/>
        <v/>
      </c>
      <c r="N220" s="6" t="str">
        <f>IF($A220="","",Einstellungen!$B$8+SUM($M$2:M220))</f>
        <v/>
      </c>
      <c r="O220" s="6" t="str">
        <f t="shared" si="14"/>
        <v/>
      </c>
    </row>
    <row r="221" spans="1:15" x14ac:dyDescent="0.25">
      <c r="A221" s="5"/>
      <c r="B221" t="str">
        <f t="shared" si="15"/>
        <v/>
      </c>
      <c r="D221" s="6"/>
      <c r="E221" s="6"/>
      <c r="H221" t="str">
        <f>IF($A221="","",IF($G221="","",IFERROR(VLOOKUP($G221,Kategorien!$A$2:$B$28,2,FALSE),"")))</f>
        <v/>
      </c>
      <c r="K221" s="6" t="str">
        <f t="shared" si="12"/>
        <v/>
      </c>
      <c r="L221" s="6" t="str">
        <f>IF($A221="","",Einstellungen!$B$7+SUM($K$2:K221))</f>
        <v/>
      </c>
      <c r="M221" s="6" t="str">
        <f t="shared" si="13"/>
        <v/>
      </c>
      <c r="N221" s="6" t="str">
        <f>IF($A221="","",Einstellungen!$B$8+SUM($M$2:M221))</f>
        <v/>
      </c>
      <c r="O221" s="6" t="str">
        <f t="shared" si="14"/>
        <v/>
      </c>
    </row>
    <row r="222" spans="1:15" x14ac:dyDescent="0.25">
      <c r="A222" s="5"/>
      <c r="B222" t="str">
        <f t="shared" si="15"/>
        <v/>
      </c>
      <c r="D222" s="6"/>
      <c r="E222" s="6"/>
      <c r="H222" t="str">
        <f>IF($A222="","",IF($G222="","",IFERROR(VLOOKUP($G222,Kategorien!$A$2:$B$28,2,FALSE),"")))</f>
        <v/>
      </c>
      <c r="K222" s="6" t="str">
        <f t="shared" si="12"/>
        <v/>
      </c>
      <c r="L222" s="6" t="str">
        <f>IF($A222="","",Einstellungen!$B$7+SUM($K$2:K222))</f>
        <v/>
      </c>
      <c r="M222" s="6" t="str">
        <f t="shared" si="13"/>
        <v/>
      </c>
      <c r="N222" s="6" t="str">
        <f>IF($A222="","",Einstellungen!$B$8+SUM($M$2:M222))</f>
        <v/>
      </c>
      <c r="O222" s="6" t="str">
        <f t="shared" si="14"/>
        <v/>
      </c>
    </row>
    <row r="223" spans="1:15" x14ac:dyDescent="0.25">
      <c r="A223" s="5"/>
      <c r="B223" t="str">
        <f t="shared" si="15"/>
        <v/>
      </c>
      <c r="D223" s="6"/>
      <c r="E223" s="6"/>
      <c r="H223" t="str">
        <f>IF($A223="","",IF($G223="","",IFERROR(VLOOKUP($G223,Kategorien!$A$2:$B$28,2,FALSE),"")))</f>
        <v/>
      </c>
      <c r="K223" s="6" t="str">
        <f t="shared" si="12"/>
        <v/>
      </c>
      <c r="L223" s="6" t="str">
        <f>IF($A223="","",Einstellungen!$B$7+SUM($K$2:K223))</f>
        <v/>
      </c>
      <c r="M223" s="6" t="str">
        <f t="shared" si="13"/>
        <v/>
      </c>
      <c r="N223" s="6" t="str">
        <f>IF($A223="","",Einstellungen!$B$8+SUM($M$2:M223))</f>
        <v/>
      </c>
      <c r="O223" s="6" t="str">
        <f t="shared" si="14"/>
        <v/>
      </c>
    </row>
    <row r="224" spans="1:15" x14ac:dyDescent="0.25">
      <c r="A224" s="5"/>
      <c r="B224" t="str">
        <f t="shared" si="15"/>
        <v/>
      </c>
      <c r="D224" s="6"/>
      <c r="E224" s="6"/>
      <c r="H224" t="str">
        <f>IF($A224="","",IF($G224="","",IFERROR(VLOOKUP($G224,Kategorien!$A$2:$B$28,2,FALSE),"")))</f>
        <v/>
      </c>
      <c r="K224" s="6" t="str">
        <f t="shared" si="12"/>
        <v/>
      </c>
      <c r="L224" s="6" t="str">
        <f>IF($A224="","",Einstellungen!$B$7+SUM($K$2:K224))</f>
        <v/>
      </c>
      <c r="M224" s="6" t="str">
        <f t="shared" si="13"/>
        <v/>
      </c>
      <c r="N224" s="6" t="str">
        <f>IF($A224="","",Einstellungen!$B$8+SUM($M$2:M224))</f>
        <v/>
      </c>
      <c r="O224" s="6" t="str">
        <f t="shared" si="14"/>
        <v/>
      </c>
    </row>
    <row r="225" spans="1:15" x14ac:dyDescent="0.25">
      <c r="A225" s="5"/>
      <c r="B225" t="str">
        <f t="shared" si="15"/>
        <v/>
      </c>
      <c r="D225" s="6"/>
      <c r="E225" s="6"/>
      <c r="H225" t="str">
        <f>IF($A225="","",IF($G225="","",IFERROR(VLOOKUP($G225,Kategorien!$A$2:$B$28,2,FALSE),"")))</f>
        <v/>
      </c>
      <c r="K225" s="6" t="str">
        <f t="shared" si="12"/>
        <v/>
      </c>
      <c r="L225" s="6" t="str">
        <f>IF($A225="","",Einstellungen!$B$7+SUM($K$2:K225))</f>
        <v/>
      </c>
      <c r="M225" s="6" t="str">
        <f t="shared" si="13"/>
        <v/>
      </c>
      <c r="N225" s="6" t="str">
        <f>IF($A225="","",Einstellungen!$B$8+SUM($M$2:M225))</f>
        <v/>
      </c>
      <c r="O225" s="6" t="str">
        <f t="shared" si="14"/>
        <v/>
      </c>
    </row>
    <row r="226" spans="1:15" x14ac:dyDescent="0.25">
      <c r="A226" s="5"/>
      <c r="B226" t="str">
        <f t="shared" si="15"/>
        <v/>
      </c>
      <c r="D226" s="6"/>
      <c r="E226" s="6"/>
      <c r="H226" t="str">
        <f>IF($A226="","",IF($G226="","",IFERROR(VLOOKUP($G226,Kategorien!$A$2:$B$28,2,FALSE),"")))</f>
        <v/>
      </c>
      <c r="K226" s="6" t="str">
        <f t="shared" si="12"/>
        <v/>
      </c>
      <c r="L226" s="6" t="str">
        <f>IF($A226="","",Einstellungen!$B$7+SUM($K$2:K226))</f>
        <v/>
      </c>
      <c r="M226" s="6" t="str">
        <f t="shared" si="13"/>
        <v/>
      </c>
      <c r="N226" s="6" t="str">
        <f>IF($A226="","",Einstellungen!$B$8+SUM($M$2:M226))</f>
        <v/>
      </c>
      <c r="O226" s="6" t="str">
        <f t="shared" si="14"/>
        <v/>
      </c>
    </row>
    <row r="227" spans="1:15" x14ac:dyDescent="0.25">
      <c r="A227" s="5"/>
      <c r="B227" t="str">
        <f t="shared" si="15"/>
        <v/>
      </c>
      <c r="D227" s="6"/>
      <c r="E227" s="6"/>
      <c r="H227" t="str">
        <f>IF($A227="","",IF($G227="","",IFERROR(VLOOKUP($G227,Kategorien!$A$2:$B$28,2,FALSE),"")))</f>
        <v/>
      </c>
      <c r="K227" s="6" t="str">
        <f t="shared" si="12"/>
        <v/>
      </c>
      <c r="L227" s="6" t="str">
        <f>IF($A227="","",Einstellungen!$B$7+SUM($K$2:K227))</f>
        <v/>
      </c>
      <c r="M227" s="6" t="str">
        <f t="shared" si="13"/>
        <v/>
      </c>
      <c r="N227" s="6" t="str">
        <f>IF($A227="","",Einstellungen!$B$8+SUM($M$2:M227))</f>
        <v/>
      </c>
      <c r="O227" s="6" t="str">
        <f t="shared" si="14"/>
        <v/>
      </c>
    </row>
    <row r="228" spans="1:15" x14ac:dyDescent="0.25">
      <c r="A228" s="5"/>
      <c r="B228" t="str">
        <f t="shared" si="15"/>
        <v/>
      </c>
      <c r="D228" s="6"/>
      <c r="E228" s="6"/>
      <c r="H228" t="str">
        <f>IF($A228="","",IF($G228="","",IFERROR(VLOOKUP($G228,Kategorien!$A$2:$B$28,2,FALSE),"")))</f>
        <v/>
      </c>
      <c r="K228" s="6" t="str">
        <f t="shared" si="12"/>
        <v/>
      </c>
      <c r="L228" s="6" t="str">
        <f>IF($A228="","",Einstellungen!$B$7+SUM($K$2:K228))</f>
        <v/>
      </c>
      <c r="M228" s="6" t="str">
        <f t="shared" si="13"/>
        <v/>
      </c>
      <c r="N228" s="6" t="str">
        <f>IF($A228="","",Einstellungen!$B$8+SUM($M$2:M228))</f>
        <v/>
      </c>
      <c r="O228" s="6" t="str">
        <f t="shared" si="14"/>
        <v/>
      </c>
    </row>
    <row r="229" spans="1:15" x14ac:dyDescent="0.25">
      <c r="A229" s="5"/>
      <c r="B229" t="str">
        <f t="shared" si="15"/>
        <v/>
      </c>
      <c r="D229" s="6"/>
      <c r="E229" s="6"/>
      <c r="H229" t="str">
        <f>IF($A229="","",IF($G229="","",IFERROR(VLOOKUP($G229,Kategorien!$A$2:$B$28,2,FALSE),"")))</f>
        <v/>
      </c>
      <c r="K229" s="6" t="str">
        <f t="shared" si="12"/>
        <v/>
      </c>
      <c r="L229" s="6" t="str">
        <f>IF($A229="","",Einstellungen!$B$7+SUM($K$2:K229))</f>
        <v/>
      </c>
      <c r="M229" s="6" t="str">
        <f t="shared" si="13"/>
        <v/>
      </c>
      <c r="N229" s="6" t="str">
        <f>IF($A229="","",Einstellungen!$B$8+SUM($M$2:M229))</f>
        <v/>
      </c>
      <c r="O229" s="6" t="str">
        <f t="shared" si="14"/>
        <v/>
      </c>
    </row>
    <row r="230" spans="1:15" x14ac:dyDescent="0.25">
      <c r="A230" s="5"/>
      <c r="B230" t="str">
        <f t="shared" si="15"/>
        <v/>
      </c>
      <c r="D230" s="6"/>
      <c r="E230" s="6"/>
      <c r="H230" t="str">
        <f>IF($A230="","",IF($G230="","",IFERROR(VLOOKUP($G230,Kategorien!$A$2:$B$28,2,FALSE),"")))</f>
        <v/>
      </c>
      <c r="K230" s="6" t="str">
        <f t="shared" si="12"/>
        <v/>
      </c>
      <c r="L230" s="6" t="str">
        <f>IF($A230="","",Einstellungen!$B$7+SUM($K$2:K230))</f>
        <v/>
      </c>
      <c r="M230" s="6" t="str">
        <f t="shared" si="13"/>
        <v/>
      </c>
      <c r="N230" s="6" t="str">
        <f>IF($A230="","",Einstellungen!$B$8+SUM($M$2:M230))</f>
        <v/>
      </c>
      <c r="O230" s="6" t="str">
        <f t="shared" si="14"/>
        <v/>
      </c>
    </row>
    <row r="231" spans="1:15" x14ac:dyDescent="0.25">
      <c r="A231" s="5"/>
      <c r="B231" t="str">
        <f t="shared" si="15"/>
        <v/>
      </c>
      <c r="D231" s="6"/>
      <c r="E231" s="6"/>
      <c r="H231" t="str">
        <f>IF($A231="","",IF($G231="","",IFERROR(VLOOKUP($G231,Kategorien!$A$2:$B$28,2,FALSE),"")))</f>
        <v/>
      </c>
      <c r="K231" s="6" t="str">
        <f t="shared" si="12"/>
        <v/>
      </c>
      <c r="L231" s="6" t="str">
        <f>IF($A231="","",Einstellungen!$B$7+SUM($K$2:K231))</f>
        <v/>
      </c>
      <c r="M231" s="6" t="str">
        <f t="shared" si="13"/>
        <v/>
      </c>
      <c r="N231" s="6" t="str">
        <f>IF($A231="","",Einstellungen!$B$8+SUM($M$2:M231))</f>
        <v/>
      </c>
      <c r="O231" s="6" t="str">
        <f t="shared" si="14"/>
        <v/>
      </c>
    </row>
    <row r="232" spans="1:15" x14ac:dyDescent="0.25">
      <c r="A232" s="5"/>
      <c r="B232" t="str">
        <f t="shared" si="15"/>
        <v/>
      </c>
      <c r="D232" s="6"/>
      <c r="E232" s="6"/>
      <c r="H232" t="str">
        <f>IF($A232="","",IF($G232="","",IFERROR(VLOOKUP($G232,Kategorien!$A$2:$B$28,2,FALSE),"")))</f>
        <v/>
      </c>
      <c r="K232" s="6" t="str">
        <f t="shared" si="12"/>
        <v/>
      </c>
      <c r="L232" s="6" t="str">
        <f>IF($A232="","",Einstellungen!$B$7+SUM($K$2:K232))</f>
        <v/>
      </c>
      <c r="M232" s="6" t="str">
        <f t="shared" si="13"/>
        <v/>
      </c>
      <c r="N232" s="6" t="str">
        <f>IF($A232="","",Einstellungen!$B$8+SUM($M$2:M232))</f>
        <v/>
      </c>
      <c r="O232" s="6" t="str">
        <f t="shared" si="14"/>
        <v/>
      </c>
    </row>
    <row r="233" spans="1:15" x14ac:dyDescent="0.25">
      <c r="A233" s="5"/>
      <c r="B233" t="str">
        <f t="shared" si="15"/>
        <v/>
      </c>
      <c r="D233" s="6"/>
      <c r="E233" s="6"/>
      <c r="H233" t="str">
        <f>IF($A233="","",IF($G233="","",IFERROR(VLOOKUP($G233,Kategorien!$A$2:$B$28,2,FALSE),"")))</f>
        <v/>
      </c>
      <c r="K233" s="6" t="str">
        <f t="shared" si="12"/>
        <v/>
      </c>
      <c r="L233" s="6" t="str">
        <f>IF($A233="","",Einstellungen!$B$7+SUM($K$2:K233))</f>
        <v/>
      </c>
      <c r="M233" s="6" t="str">
        <f t="shared" si="13"/>
        <v/>
      </c>
      <c r="N233" s="6" t="str">
        <f>IF($A233="","",Einstellungen!$B$8+SUM($M$2:M233))</f>
        <v/>
      </c>
      <c r="O233" s="6" t="str">
        <f t="shared" si="14"/>
        <v/>
      </c>
    </row>
    <row r="234" spans="1:15" x14ac:dyDescent="0.25">
      <c r="A234" s="5"/>
      <c r="B234" t="str">
        <f t="shared" si="15"/>
        <v/>
      </c>
      <c r="D234" s="6"/>
      <c r="E234" s="6"/>
      <c r="H234" t="str">
        <f>IF($A234="","",IF($G234="","",IFERROR(VLOOKUP($G234,Kategorien!$A$2:$B$28,2,FALSE),"")))</f>
        <v/>
      </c>
      <c r="K234" s="6" t="str">
        <f t="shared" si="12"/>
        <v/>
      </c>
      <c r="L234" s="6" t="str">
        <f>IF($A234="","",Einstellungen!$B$7+SUM($K$2:K234))</f>
        <v/>
      </c>
      <c r="M234" s="6" t="str">
        <f t="shared" si="13"/>
        <v/>
      </c>
      <c r="N234" s="6" t="str">
        <f>IF($A234="","",Einstellungen!$B$8+SUM($M$2:M234))</f>
        <v/>
      </c>
      <c r="O234" s="6" t="str">
        <f t="shared" si="14"/>
        <v/>
      </c>
    </row>
    <row r="235" spans="1:15" x14ac:dyDescent="0.25">
      <c r="A235" s="5"/>
      <c r="B235" t="str">
        <f t="shared" si="15"/>
        <v/>
      </c>
      <c r="D235" s="6"/>
      <c r="E235" s="6"/>
      <c r="H235" t="str">
        <f>IF($A235="","",IF($G235="","",IFERROR(VLOOKUP($G235,Kategorien!$A$2:$B$28,2,FALSE),"")))</f>
        <v/>
      </c>
      <c r="K235" s="6" t="str">
        <f t="shared" si="12"/>
        <v/>
      </c>
      <c r="L235" s="6" t="str">
        <f>IF($A235="","",Einstellungen!$B$7+SUM($K$2:K235))</f>
        <v/>
      </c>
      <c r="M235" s="6" t="str">
        <f t="shared" si="13"/>
        <v/>
      </c>
      <c r="N235" s="6" t="str">
        <f>IF($A235="","",Einstellungen!$B$8+SUM($M$2:M235))</f>
        <v/>
      </c>
      <c r="O235" s="6" t="str">
        <f t="shared" si="14"/>
        <v/>
      </c>
    </row>
    <row r="236" spans="1:15" x14ac:dyDescent="0.25">
      <c r="A236" s="5"/>
      <c r="B236" t="str">
        <f t="shared" si="15"/>
        <v/>
      </c>
      <c r="D236" s="6"/>
      <c r="E236" s="6"/>
      <c r="H236" t="str">
        <f>IF($A236="","",IF($G236="","",IFERROR(VLOOKUP($G236,Kategorien!$A$2:$B$28,2,FALSE),"")))</f>
        <v/>
      </c>
      <c r="K236" s="6" t="str">
        <f t="shared" si="12"/>
        <v/>
      </c>
      <c r="L236" s="6" t="str">
        <f>IF($A236="","",Einstellungen!$B$7+SUM($K$2:K236))</f>
        <v/>
      </c>
      <c r="M236" s="6" t="str">
        <f t="shared" si="13"/>
        <v/>
      </c>
      <c r="N236" s="6" t="str">
        <f>IF($A236="","",Einstellungen!$B$8+SUM($M$2:M236))</f>
        <v/>
      </c>
      <c r="O236" s="6" t="str">
        <f t="shared" si="14"/>
        <v/>
      </c>
    </row>
    <row r="237" spans="1:15" x14ac:dyDescent="0.25">
      <c r="A237" s="5"/>
      <c r="B237" t="str">
        <f t="shared" si="15"/>
        <v/>
      </c>
      <c r="D237" s="6"/>
      <c r="E237" s="6"/>
      <c r="H237" t="str">
        <f>IF($A237="","",IF($G237="","",IFERROR(VLOOKUP($G237,Kategorien!$A$2:$B$28,2,FALSE),"")))</f>
        <v/>
      </c>
      <c r="K237" s="6" t="str">
        <f t="shared" si="12"/>
        <v/>
      </c>
      <c r="L237" s="6" t="str">
        <f>IF($A237="","",Einstellungen!$B$7+SUM($K$2:K237))</f>
        <v/>
      </c>
      <c r="M237" s="6" t="str">
        <f t="shared" si="13"/>
        <v/>
      </c>
      <c r="N237" s="6" t="str">
        <f>IF($A237="","",Einstellungen!$B$8+SUM($M$2:M237))</f>
        <v/>
      </c>
      <c r="O237" s="6" t="str">
        <f t="shared" si="14"/>
        <v/>
      </c>
    </row>
    <row r="238" spans="1:15" x14ac:dyDescent="0.25">
      <c r="A238" s="5"/>
      <c r="B238" t="str">
        <f t="shared" si="15"/>
        <v/>
      </c>
      <c r="D238" s="6"/>
      <c r="E238" s="6"/>
      <c r="H238" t="str">
        <f>IF($A238="","",IF($G238="","",IFERROR(VLOOKUP($G238,Kategorien!$A$2:$B$28,2,FALSE),"")))</f>
        <v/>
      </c>
      <c r="K238" s="6" t="str">
        <f t="shared" si="12"/>
        <v/>
      </c>
      <c r="L238" s="6" t="str">
        <f>IF($A238="","",Einstellungen!$B$7+SUM($K$2:K238))</f>
        <v/>
      </c>
      <c r="M238" s="6" t="str">
        <f t="shared" si="13"/>
        <v/>
      </c>
      <c r="N238" s="6" t="str">
        <f>IF($A238="","",Einstellungen!$B$8+SUM($M$2:M238))</f>
        <v/>
      </c>
      <c r="O238" s="6" t="str">
        <f t="shared" si="14"/>
        <v/>
      </c>
    </row>
    <row r="239" spans="1:15" x14ac:dyDescent="0.25">
      <c r="A239" s="5"/>
      <c r="B239" t="str">
        <f t="shared" si="15"/>
        <v/>
      </c>
      <c r="D239" s="6"/>
      <c r="E239" s="6"/>
      <c r="H239" t="str">
        <f>IF($A239="","",IF($G239="","",IFERROR(VLOOKUP($G239,Kategorien!$A$2:$B$28,2,FALSE),"")))</f>
        <v/>
      </c>
      <c r="K239" s="6" t="str">
        <f t="shared" si="12"/>
        <v/>
      </c>
      <c r="L239" s="6" t="str">
        <f>IF($A239="","",Einstellungen!$B$7+SUM($K$2:K239))</f>
        <v/>
      </c>
      <c r="M239" s="6" t="str">
        <f t="shared" si="13"/>
        <v/>
      </c>
      <c r="N239" s="6" t="str">
        <f>IF($A239="","",Einstellungen!$B$8+SUM($M$2:M239))</f>
        <v/>
      </c>
      <c r="O239" s="6" t="str">
        <f t="shared" si="14"/>
        <v/>
      </c>
    </row>
    <row r="240" spans="1:15" x14ac:dyDescent="0.25">
      <c r="A240" s="5"/>
      <c r="B240" t="str">
        <f t="shared" si="15"/>
        <v/>
      </c>
      <c r="D240" s="6"/>
      <c r="E240" s="6"/>
      <c r="H240" t="str">
        <f>IF($A240="","",IF($G240="","",IFERROR(VLOOKUP($G240,Kategorien!$A$2:$B$28,2,FALSE),"")))</f>
        <v/>
      </c>
      <c r="K240" s="6" t="str">
        <f t="shared" si="12"/>
        <v/>
      </c>
      <c r="L240" s="6" t="str">
        <f>IF($A240="","",Einstellungen!$B$7+SUM($K$2:K240))</f>
        <v/>
      </c>
      <c r="M240" s="6" t="str">
        <f t="shared" si="13"/>
        <v/>
      </c>
      <c r="N240" s="6" t="str">
        <f>IF($A240="","",Einstellungen!$B$8+SUM($M$2:M240))</f>
        <v/>
      </c>
      <c r="O240" s="6" t="str">
        <f t="shared" si="14"/>
        <v/>
      </c>
    </row>
    <row r="241" spans="1:15" x14ac:dyDescent="0.25">
      <c r="A241" s="5"/>
      <c r="B241" t="str">
        <f t="shared" si="15"/>
        <v/>
      </c>
      <c r="D241" s="6"/>
      <c r="E241" s="6"/>
      <c r="H241" t="str">
        <f>IF($A241="","",IF($G241="","",IFERROR(VLOOKUP($G241,Kategorien!$A$2:$B$28,2,FALSE),"")))</f>
        <v/>
      </c>
      <c r="K241" s="6" t="str">
        <f t="shared" si="12"/>
        <v/>
      </c>
      <c r="L241" s="6" t="str">
        <f>IF($A241="","",Einstellungen!$B$7+SUM($K$2:K241))</f>
        <v/>
      </c>
      <c r="M241" s="6" t="str">
        <f t="shared" si="13"/>
        <v/>
      </c>
      <c r="N241" s="6" t="str">
        <f>IF($A241="","",Einstellungen!$B$8+SUM($M$2:M241))</f>
        <v/>
      </c>
      <c r="O241" s="6" t="str">
        <f t="shared" si="14"/>
        <v/>
      </c>
    </row>
    <row r="242" spans="1:15" x14ac:dyDescent="0.25">
      <c r="A242" s="5"/>
      <c r="B242" t="str">
        <f t="shared" si="15"/>
        <v/>
      </c>
      <c r="D242" s="6"/>
      <c r="E242" s="6"/>
      <c r="H242" t="str">
        <f>IF($A242="","",IF($G242="","",IFERROR(VLOOKUP($G242,Kategorien!$A$2:$B$28,2,FALSE),"")))</f>
        <v/>
      </c>
      <c r="K242" s="6" t="str">
        <f t="shared" si="12"/>
        <v/>
      </c>
      <c r="L242" s="6" t="str">
        <f>IF($A242="","",Einstellungen!$B$7+SUM($K$2:K242))</f>
        <v/>
      </c>
      <c r="M242" s="6" t="str">
        <f t="shared" si="13"/>
        <v/>
      </c>
      <c r="N242" s="6" t="str">
        <f>IF($A242="","",Einstellungen!$B$8+SUM($M$2:M242))</f>
        <v/>
      </c>
      <c r="O242" s="6" t="str">
        <f t="shared" si="14"/>
        <v/>
      </c>
    </row>
    <row r="243" spans="1:15" x14ac:dyDescent="0.25">
      <c r="A243" s="5"/>
      <c r="B243" t="str">
        <f t="shared" si="15"/>
        <v/>
      </c>
      <c r="D243" s="6"/>
      <c r="E243" s="6"/>
      <c r="H243" t="str">
        <f>IF($A243="","",IF($G243="","",IFERROR(VLOOKUP($G243,Kategorien!$A$2:$B$28,2,FALSE),"")))</f>
        <v/>
      </c>
      <c r="K243" s="6" t="str">
        <f t="shared" si="12"/>
        <v/>
      </c>
      <c r="L243" s="6" t="str">
        <f>IF($A243="","",Einstellungen!$B$7+SUM($K$2:K243))</f>
        <v/>
      </c>
      <c r="M243" s="6" t="str">
        <f t="shared" si="13"/>
        <v/>
      </c>
      <c r="N243" s="6" t="str">
        <f>IF($A243="","",Einstellungen!$B$8+SUM($M$2:M243))</f>
        <v/>
      </c>
      <c r="O243" s="6" t="str">
        <f t="shared" si="14"/>
        <v/>
      </c>
    </row>
    <row r="244" spans="1:15" x14ac:dyDescent="0.25">
      <c r="A244" s="5"/>
      <c r="B244" t="str">
        <f t="shared" si="15"/>
        <v/>
      </c>
      <c r="D244" s="6"/>
      <c r="E244" s="6"/>
      <c r="H244" t="str">
        <f>IF($A244="","",IF($G244="","",IFERROR(VLOOKUP($G244,Kategorien!$A$2:$B$28,2,FALSE),"")))</f>
        <v/>
      </c>
      <c r="K244" s="6" t="str">
        <f t="shared" si="12"/>
        <v/>
      </c>
      <c r="L244" s="6" t="str">
        <f>IF($A244="","",Einstellungen!$B$7+SUM($K$2:K244))</f>
        <v/>
      </c>
      <c r="M244" s="6" t="str">
        <f t="shared" si="13"/>
        <v/>
      </c>
      <c r="N244" s="6" t="str">
        <f>IF($A244="","",Einstellungen!$B$8+SUM($M$2:M244))</f>
        <v/>
      </c>
      <c r="O244" s="6" t="str">
        <f t="shared" si="14"/>
        <v/>
      </c>
    </row>
    <row r="245" spans="1:15" x14ac:dyDescent="0.25">
      <c r="A245" s="5"/>
      <c r="B245" t="str">
        <f t="shared" si="15"/>
        <v/>
      </c>
      <c r="D245" s="6"/>
      <c r="E245" s="6"/>
      <c r="H245" t="str">
        <f>IF($A245="","",IF($G245="","",IFERROR(VLOOKUP($G245,Kategorien!$A$2:$B$28,2,FALSE),"")))</f>
        <v/>
      </c>
      <c r="K245" s="6" t="str">
        <f t="shared" si="12"/>
        <v/>
      </c>
      <c r="L245" s="6" t="str">
        <f>IF($A245="","",Einstellungen!$B$7+SUM($K$2:K245))</f>
        <v/>
      </c>
      <c r="M245" s="6" t="str">
        <f t="shared" si="13"/>
        <v/>
      </c>
      <c r="N245" s="6" t="str">
        <f>IF($A245="","",Einstellungen!$B$8+SUM($M$2:M245))</f>
        <v/>
      </c>
      <c r="O245" s="6" t="str">
        <f t="shared" si="14"/>
        <v/>
      </c>
    </row>
    <row r="246" spans="1:15" x14ac:dyDescent="0.25">
      <c r="A246" s="5"/>
      <c r="B246" t="str">
        <f t="shared" si="15"/>
        <v/>
      </c>
      <c r="D246" s="6"/>
      <c r="E246" s="6"/>
      <c r="H246" t="str">
        <f>IF($A246="","",IF($G246="","",IFERROR(VLOOKUP($G246,Kategorien!$A$2:$B$28,2,FALSE),"")))</f>
        <v/>
      </c>
      <c r="K246" s="6" t="str">
        <f t="shared" si="12"/>
        <v/>
      </c>
      <c r="L246" s="6" t="str">
        <f>IF($A246="","",Einstellungen!$B$7+SUM($K$2:K246))</f>
        <v/>
      </c>
      <c r="M246" s="6" t="str">
        <f t="shared" si="13"/>
        <v/>
      </c>
      <c r="N246" s="6" t="str">
        <f>IF($A246="","",Einstellungen!$B$8+SUM($M$2:M246))</f>
        <v/>
      </c>
      <c r="O246" s="6" t="str">
        <f t="shared" si="14"/>
        <v/>
      </c>
    </row>
    <row r="247" spans="1:15" x14ac:dyDescent="0.25">
      <c r="A247" s="5"/>
      <c r="B247" t="str">
        <f t="shared" si="15"/>
        <v/>
      </c>
      <c r="D247" s="6"/>
      <c r="E247" s="6"/>
      <c r="H247" t="str">
        <f>IF($A247="","",IF($G247="","",IFERROR(VLOOKUP($G247,Kategorien!$A$2:$B$28,2,FALSE),"")))</f>
        <v/>
      </c>
      <c r="K247" s="6" t="str">
        <f t="shared" si="12"/>
        <v/>
      </c>
      <c r="L247" s="6" t="str">
        <f>IF($A247="","",Einstellungen!$B$7+SUM($K$2:K247))</f>
        <v/>
      </c>
      <c r="M247" s="6" t="str">
        <f t="shared" si="13"/>
        <v/>
      </c>
      <c r="N247" s="6" t="str">
        <f>IF($A247="","",Einstellungen!$B$8+SUM($M$2:M247))</f>
        <v/>
      </c>
      <c r="O247" s="6" t="str">
        <f t="shared" si="14"/>
        <v/>
      </c>
    </row>
    <row r="248" spans="1:15" x14ac:dyDescent="0.25">
      <c r="A248" s="5"/>
      <c r="B248" t="str">
        <f t="shared" si="15"/>
        <v/>
      </c>
      <c r="D248" s="6"/>
      <c r="E248" s="6"/>
      <c r="H248" t="str">
        <f>IF($A248="","",IF($G248="","",IFERROR(VLOOKUP($G248,Kategorien!$A$2:$B$28,2,FALSE),"")))</f>
        <v/>
      </c>
      <c r="K248" s="6" t="str">
        <f t="shared" si="12"/>
        <v/>
      </c>
      <c r="L248" s="6" t="str">
        <f>IF($A248="","",Einstellungen!$B$7+SUM($K$2:K248))</f>
        <v/>
      </c>
      <c r="M248" s="6" t="str">
        <f t="shared" si="13"/>
        <v/>
      </c>
      <c r="N248" s="6" t="str">
        <f>IF($A248="","",Einstellungen!$B$8+SUM($M$2:M248))</f>
        <v/>
      </c>
      <c r="O248" s="6" t="str">
        <f t="shared" si="14"/>
        <v/>
      </c>
    </row>
    <row r="249" spans="1:15" x14ac:dyDescent="0.25">
      <c r="A249" s="5"/>
      <c r="B249" t="str">
        <f t="shared" si="15"/>
        <v/>
      </c>
      <c r="D249" s="6"/>
      <c r="E249" s="6"/>
      <c r="H249" t="str">
        <f>IF($A249="","",IF($G249="","",IFERROR(VLOOKUP($G249,Kategorien!$A$2:$B$28,2,FALSE),"")))</f>
        <v/>
      </c>
      <c r="K249" s="6" t="str">
        <f t="shared" si="12"/>
        <v/>
      </c>
      <c r="L249" s="6" t="str">
        <f>IF($A249="","",Einstellungen!$B$7+SUM($K$2:K249))</f>
        <v/>
      </c>
      <c r="M249" s="6" t="str">
        <f t="shared" si="13"/>
        <v/>
      </c>
      <c r="N249" s="6" t="str">
        <f>IF($A249="","",Einstellungen!$B$8+SUM($M$2:M249))</f>
        <v/>
      </c>
      <c r="O249" s="6" t="str">
        <f t="shared" si="14"/>
        <v/>
      </c>
    </row>
    <row r="250" spans="1:15" x14ac:dyDescent="0.25">
      <c r="A250" s="5"/>
      <c r="B250" t="str">
        <f t="shared" si="15"/>
        <v/>
      </c>
      <c r="D250" s="6"/>
      <c r="E250" s="6"/>
      <c r="H250" t="str">
        <f>IF($A250="","",IF($G250="","",IFERROR(VLOOKUP($G250,Kategorien!$A$2:$B$28,2,FALSE),"")))</f>
        <v/>
      </c>
      <c r="K250" s="6" t="str">
        <f t="shared" si="12"/>
        <v/>
      </c>
      <c r="L250" s="6" t="str">
        <f>IF($A250="","",Einstellungen!$B$7+SUM($K$2:K250))</f>
        <v/>
      </c>
      <c r="M250" s="6" t="str">
        <f t="shared" si="13"/>
        <v/>
      </c>
      <c r="N250" s="6" t="str">
        <f>IF($A250="","",Einstellungen!$B$8+SUM($M$2:M250))</f>
        <v/>
      </c>
      <c r="O250" s="6" t="str">
        <f t="shared" si="14"/>
        <v/>
      </c>
    </row>
    <row r="251" spans="1:15" x14ac:dyDescent="0.25">
      <c r="A251" s="5"/>
      <c r="B251" t="str">
        <f t="shared" si="15"/>
        <v/>
      </c>
      <c r="D251" s="6"/>
      <c r="E251" s="6"/>
      <c r="H251" t="str">
        <f>IF($A251="","",IF($G251="","",IFERROR(VLOOKUP($G251,Kategorien!$A$2:$B$28,2,FALSE),"")))</f>
        <v/>
      </c>
      <c r="K251" s="6" t="str">
        <f t="shared" si="12"/>
        <v/>
      </c>
      <c r="L251" s="6" t="str">
        <f>IF($A251="","",Einstellungen!$B$7+SUM($K$2:K251))</f>
        <v/>
      </c>
      <c r="M251" s="6" t="str">
        <f t="shared" si="13"/>
        <v/>
      </c>
      <c r="N251" s="6" t="str">
        <f>IF($A251="","",Einstellungen!$B$8+SUM($M$2:M251))</f>
        <v/>
      </c>
      <c r="O251" s="6" t="str">
        <f t="shared" si="14"/>
        <v/>
      </c>
    </row>
    <row r="252" spans="1:15" x14ac:dyDescent="0.25">
      <c r="A252" s="5"/>
      <c r="B252" t="str">
        <f t="shared" si="15"/>
        <v/>
      </c>
      <c r="D252" s="6"/>
      <c r="E252" s="6"/>
      <c r="H252" t="str">
        <f>IF($A252="","",IF($G252="","",IFERROR(VLOOKUP($G252,Kategorien!$A$2:$B$28,2,FALSE),"")))</f>
        <v/>
      </c>
      <c r="K252" s="6" t="str">
        <f t="shared" si="12"/>
        <v/>
      </c>
      <c r="L252" s="6" t="str">
        <f>IF($A252="","",Einstellungen!$B$7+SUM($K$2:K252))</f>
        <v/>
      </c>
      <c r="M252" s="6" t="str">
        <f t="shared" si="13"/>
        <v/>
      </c>
      <c r="N252" s="6" t="str">
        <f>IF($A252="","",Einstellungen!$B$8+SUM($M$2:M252))</f>
        <v/>
      </c>
      <c r="O252" s="6" t="str">
        <f t="shared" si="14"/>
        <v/>
      </c>
    </row>
    <row r="253" spans="1:15" x14ac:dyDescent="0.25">
      <c r="A253" s="5"/>
      <c r="B253" t="str">
        <f t="shared" si="15"/>
        <v/>
      </c>
      <c r="D253" s="6"/>
      <c r="E253" s="6"/>
      <c r="H253" t="str">
        <f>IF($A253="","",IF($G253="","",IFERROR(VLOOKUP($G253,Kategorien!$A$2:$B$28,2,FALSE),"")))</f>
        <v/>
      </c>
      <c r="K253" s="6" t="str">
        <f t="shared" si="12"/>
        <v/>
      </c>
      <c r="L253" s="6" t="str">
        <f>IF($A253="","",Einstellungen!$B$7+SUM($K$2:K253))</f>
        <v/>
      </c>
      <c r="M253" s="6" t="str">
        <f t="shared" si="13"/>
        <v/>
      </c>
      <c r="N253" s="6" t="str">
        <f>IF($A253="","",Einstellungen!$B$8+SUM($M$2:M253))</f>
        <v/>
      </c>
      <c r="O253" s="6" t="str">
        <f t="shared" si="14"/>
        <v/>
      </c>
    </row>
    <row r="254" spans="1:15" x14ac:dyDescent="0.25">
      <c r="A254" s="5"/>
      <c r="B254" t="str">
        <f t="shared" si="15"/>
        <v/>
      </c>
      <c r="D254" s="6"/>
      <c r="E254" s="6"/>
      <c r="H254" t="str">
        <f>IF($A254="","",IF($G254="","",IFERROR(VLOOKUP($G254,Kategorien!$A$2:$B$28,2,FALSE),"")))</f>
        <v/>
      </c>
      <c r="K254" s="6" t="str">
        <f t="shared" si="12"/>
        <v/>
      </c>
      <c r="L254" s="6" t="str">
        <f>IF($A254="","",Einstellungen!$B$7+SUM($K$2:K254))</f>
        <v/>
      </c>
      <c r="M254" s="6" t="str">
        <f t="shared" si="13"/>
        <v/>
      </c>
      <c r="N254" s="6" t="str">
        <f>IF($A254="","",Einstellungen!$B$8+SUM($M$2:M254))</f>
        <v/>
      </c>
      <c r="O254" s="6" t="str">
        <f t="shared" si="14"/>
        <v/>
      </c>
    </row>
    <row r="255" spans="1:15" x14ac:dyDescent="0.25">
      <c r="A255" s="5"/>
      <c r="B255" t="str">
        <f t="shared" si="15"/>
        <v/>
      </c>
      <c r="D255" s="6"/>
      <c r="E255" s="6"/>
      <c r="H255" t="str">
        <f>IF($A255="","",IF($G255="","",IFERROR(VLOOKUP($G255,Kategorien!$A$2:$B$28,2,FALSE),"")))</f>
        <v/>
      </c>
      <c r="K255" s="6" t="str">
        <f t="shared" si="12"/>
        <v/>
      </c>
      <c r="L255" s="6" t="str">
        <f>IF($A255="","",Einstellungen!$B$7+SUM($K$2:K255))</f>
        <v/>
      </c>
      <c r="M255" s="6" t="str">
        <f t="shared" si="13"/>
        <v/>
      </c>
      <c r="N255" s="6" t="str">
        <f>IF($A255="","",Einstellungen!$B$8+SUM($M$2:M255))</f>
        <v/>
      </c>
      <c r="O255" s="6" t="str">
        <f t="shared" si="14"/>
        <v/>
      </c>
    </row>
    <row r="256" spans="1:15" x14ac:dyDescent="0.25">
      <c r="A256" s="5"/>
      <c r="B256" t="str">
        <f t="shared" si="15"/>
        <v/>
      </c>
      <c r="D256" s="6"/>
      <c r="E256" s="6"/>
      <c r="H256" t="str">
        <f>IF($A256="","",IF($G256="","",IFERROR(VLOOKUP($G256,Kategorien!$A$2:$B$28,2,FALSE),"")))</f>
        <v/>
      </c>
      <c r="K256" s="6" t="str">
        <f t="shared" si="12"/>
        <v/>
      </c>
      <c r="L256" s="6" t="str">
        <f>IF($A256="","",Einstellungen!$B$7+SUM($K$2:K256))</f>
        <v/>
      </c>
      <c r="M256" s="6" t="str">
        <f t="shared" si="13"/>
        <v/>
      </c>
      <c r="N256" s="6" t="str">
        <f>IF($A256="","",Einstellungen!$B$8+SUM($M$2:M256))</f>
        <v/>
      </c>
      <c r="O256" s="6" t="str">
        <f t="shared" si="14"/>
        <v/>
      </c>
    </row>
    <row r="257" spans="1:15" x14ac:dyDescent="0.25">
      <c r="A257" s="5"/>
      <c r="B257" t="str">
        <f t="shared" si="15"/>
        <v/>
      </c>
      <c r="D257" s="6"/>
      <c r="E257" s="6"/>
      <c r="H257" t="str">
        <f>IF($A257="","",IF($G257="","",IFERROR(VLOOKUP($G257,Kategorien!$A$2:$B$28,2,FALSE),"")))</f>
        <v/>
      </c>
      <c r="K257" s="6" t="str">
        <f t="shared" si="12"/>
        <v/>
      </c>
      <c r="L257" s="6" t="str">
        <f>IF($A257="","",Einstellungen!$B$7+SUM($K$2:K257))</f>
        <v/>
      </c>
      <c r="M257" s="6" t="str">
        <f t="shared" si="13"/>
        <v/>
      </c>
      <c r="N257" s="6" t="str">
        <f>IF($A257="","",Einstellungen!$B$8+SUM($M$2:M257))</f>
        <v/>
      </c>
      <c r="O257" s="6" t="str">
        <f t="shared" si="14"/>
        <v/>
      </c>
    </row>
    <row r="258" spans="1:15" x14ac:dyDescent="0.25">
      <c r="A258" s="5"/>
      <c r="B258" t="str">
        <f t="shared" si="15"/>
        <v/>
      </c>
      <c r="D258" s="6"/>
      <c r="E258" s="6"/>
      <c r="H258" t="str">
        <f>IF($A258="","",IF($G258="","",IFERROR(VLOOKUP($G258,Kategorien!$A$2:$B$28,2,FALSE),"")))</f>
        <v/>
      </c>
      <c r="K258" s="6" t="str">
        <f t="shared" ref="K258:K321" si="16">IF($A258="","",IF($F258="Barkasse",$D258-$E258,0))</f>
        <v/>
      </c>
      <c r="L258" s="6" t="str">
        <f>IF($A258="","",Einstellungen!$B$7+SUM($K$2:K258))</f>
        <v/>
      </c>
      <c r="M258" s="6" t="str">
        <f t="shared" ref="M258:M321" si="17">IF($A258="","",IF($F258="Bankkonto",$D258-$E258,0))</f>
        <v/>
      </c>
      <c r="N258" s="6" t="str">
        <f>IF($A258="","",Einstellungen!$B$8+SUM($M$2:M258))</f>
        <v/>
      </c>
      <c r="O258" s="6" t="str">
        <f t="shared" ref="O258:O321" si="18">IF($A258="","",L258+N258)</f>
        <v/>
      </c>
    </row>
    <row r="259" spans="1:15" x14ac:dyDescent="0.25">
      <c r="A259" s="5"/>
      <c r="B259" t="str">
        <f t="shared" ref="B259:B322" si="19">IF(A259="","",B258+1)</f>
        <v/>
      </c>
      <c r="D259" s="6"/>
      <c r="E259" s="6"/>
      <c r="H259" t="str">
        <f>IF($A259="","",IF($G259="","",IFERROR(VLOOKUP($G259,Kategorien!$A$2:$B$28,2,FALSE),"")))</f>
        <v/>
      </c>
      <c r="K259" s="6" t="str">
        <f t="shared" si="16"/>
        <v/>
      </c>
      <c r="L259" s="6" t="str">
        <f>IF($A259="","",Einstellungen!$B$7+SUM($K$2:K259))</f>
        <v/>
      </c>
      <c r="M259" s="6" t="str">
        <f t="shared" si="17"/>
        <v/>
      </c>
      <c r="N259" s="6" t="str">
        <f>IF($A259="","",Einstellungen!$B$8+SUM($M$2:M259))</f>
        <v/>
      </c>
      <c r="O259" s="6" t="str">
        <f t="shared" si="18"/>
        <v/>
      </c>
    </row>
    <row r="260" spans="1:15" x14ac:dyDescent="0.25">
      <c r="A260" s="5"/>
      <c r="B260" t="str">
        <f t="shared" si="19"/>
        <v/>
      </c>
      <c r="D260" s="6"/>
      <c r="E260" s="6"/>
      <c r="H260" t="str">
        <f>IF($A260="","",IF($G260="","",IFERROR(VLOOKUP($G260,Kategorien!$A$2:$B$28,2,FALSE),"")))</f>
        <v/>
      </c>
      <c r="K260" s="6" t="str">
        <f t="shared" si="16"/>
        <v/>
      </c>
      <c r="L260" s="6" t="str">
        <f>IF($A260="","",Einstellungen!$B$7+SUM($K$2:K260))</f>
        <v/>
      </c>
      <c r="M260" s="6" t="str">
        <f t="shared" si="17"/>
        <v/>
      </c>
      <c r="N260" s="6" t="str">
        <f>IF($A260="","",Einstellungen!$B$8+SUM($M$2:M260))</f>
        <v/>
      </c>
      <c r="O260" s="6" t="str">
        <f t="shared" si="18"/>
        <v/>
      </c>
    </row>
    <row r="261" spans="1:15" x14ac:dyDescent="0.25">
      <c r="A261" s="5"/>
      <c r="B261" t="str">
        <f t="shared" si="19"/>
        <v/>
      </c>
      <c r="D261" s="6"/>
      <c r="E261" s="6"/>
      <c r="H261" t="str">
        <f>IF($A261="","",IF($G261="","",IFERROR(VLOOKUP($G261,Kategorien!$A$2:$B$28,2,FALSE),"")))</f>
        <v/>
      </c>
      <c r="K261" s="6" t="str">
        <f t="shared" si="16"/>
        <v/>
      </c>
      <c r="L261" s="6" t="str">
        <f>IF($A261="","",Einstellungen!$B$7+SUM($K$2:K261))</f>
        <v/>
      </c>
      <c r="M261" s="6" t="str">
        <f t="shared" si="17"/>
        <v/>
      </c>
      <c r="N261" s="6" t="str">
        <f>IF($A261="","",Einstellungen!$B$8+SUM($M$2:M261))</f>
        <v/>
      </c>
      <c r="O261" s="6" t="str">
        <f t="shared" si="18"/>
        <v/>
      </c>
    </row>
    <row r="262" spans="1:15" x14ac:dyDescent="0.25">
      <c r="A262" s="5"/>
      <c r="B262" t="str">
        <f t="shared" si="19"/>
        <v/>
      </c>
      <c r="D262" s="6"/>
      <c r="E262" s="6"/>
      <c r="H262" t="str">
        <f>IF($A262="","",IF($G262="","",IFERROR(VLOOKUP($G262,Kategorien!$A$2:$B$28,2,FALSE),"")))</f>
        <v/>
      </c>
      <c r="K262" s="6" t="str">
        <f t="shared" si="16"/>
        <v/>
      </c>
      <c r="L262" s="6" t="str">
        <f>IF($A262="","",Einstellungen!$B$7+SUM($K$2:K262))</f>
        <v/>
      </c>
      <c r="M262" s="6" t="str">
        <f t="shared" si="17"/>
        <v/>
      </c>
      <c r="N262" s="6" t="str">
        <f>IF($A262="","",Einstellungen!$B$8+SUM($M$2:M262))</f>
        <v/>
      </c>
      <c r="O262" s="6" t="str">
        <f t="shared" si="18"/>
        <v/>
      </c>
    </row>
    <row r="263" spans="1:15" x14ac:dyDescent="0.25">
      <c r="A263" s="5"/>
      <c r="B263" t="str">
        <f t="shared" si="19"/>
        <v/>
      </c>
      <c r="D263" s="6"/>
      <c r="E263" s="6"/>
      <c r="H263" t="str">
        <f>IF($A263="","",IF($G263="","",IFERROR(VLOOKUP($G263,Kategorien!$A$2:$B$28,2,FALSE),"")))</f>
        <v/>
      </c>
      <c r="K263" s="6" t="str">
        <f t="shared" si="16"/>
        <v/>
      </c>
      <c r="L263" s="6" t="str">
        <f>IF($A263="","",Einstellungen!$B$7+SUM($K$2:K263))</f>
        <v/>
      </c>
      <c r="M263" s="6" t="str">
        <f t="shared" si="17"/>
        <v/>
      </c>
      <c r="N263" s="6" t="str">
        <f>IF($A263="","",Einstellungen!$B$8+SUM($M$2:M263))</f>
        <v/>
      </c>
      <c r="O263" s="6" t="str">
        <f t="shared" si="18"/>
        <v/>
      </c>
    </row>
    <row r="264" spans="1:15" x14ac:dyDescent="0.25">
      <c r="A264" s="5"/>
      <c r="B264" t="str">
        <f t="shared" si="19"/>
        <v/>
      </c>
      <c r="D264" s="6"/>
      <c r="E264" s="6"/>
      <c r="H264" t="str">
        <f>IF($A264="","",IF($G264="","",IFERROR(VLOOKUP($G264,Kategorien!$A$2:$B$28,2,FALSE),"")))</f>
        <v/>
      </c>
      <c r="K264" s="6" t="str">
        <f t="shared" si="16"/>
        <v/>
      </c>
      <c r="L264" s="6" t="str">
        <f>IF($A264="","",Einstellungen!$B$7+SUM($K$2:K264))</f>
        <v/>
      </c>
      <c r="M264" s="6" t="str">
        <f t="shared" si="17"/>
        <v/>
      </c>
      <c r="N264" s="6" t="str">
        <f>IF($A264="","",Einstellungen!$B$8+SUM($M$2:M264))</f>
        <v/>
      </c>
      <c r="O264" s="6" t="str">
        <f t="shared" si="18"/>
        <v/>
      </c>
    </row>
    <row r="265" spans="1:15" x14ac:dyDescent="0.25">
      <c r="A265" s="5"/>
      <c r="B265" t="str">
        <f t="shared" si="19"/>
        <v/>
      </c>
      <c r="D265" s="6"/>
      <c r="E265" s="6"/>
      <c r="H265" t="str">
        <f>IF($A265="","",IF($G265="","",IFERROR(VLOOKUP($G265,Kategorien!$A$2:$B$28,2,FALSE),"")))</f>
        <v/>
      </c>
      <c r="K265" s="6" t="str">
        <f t="shared" si="16"/>
        <v/>
      </c>
      <c r="L265" s="6" t="str">
        <f>IF($A265="","",Einstellungen!$B$7+SUM($K$2:K265))</f>
        <v/>
      </c>
      <c r="M265" s="6" t="str">
        <f t="shared" si="17"/>
        <v/>
      </c>
      <c r="N265" s="6" t="str">
        <f>IF($A265="","",Einstellungen!$B$8+SUM($M$2:M265))</f>
        <v/>
      </c>
      <c r="O265" s="6" t="str">
        <f t="shared" si="18"/>
        <v/>
      </c>
    </row>
    <row r="266" spans="1:15" x14ac:dyDescent="0.25">
      <c r="A266" s="5"/>
      <c r="B266" t="str">
        <f t="shared" si="19"/>
        <v/>
      </c>
      <c r="D266" s="6"/>
      <c r="E266" s="6"/>
      <c r="H266" t="str">
        <f>IF($A266="","",IF($G266="","",IFERROR(VLOOKUP($G266,Kategorien!$A$2:$B$28,2,FALSE),"")))</f>
        <v/>
      </c>
      <c r="K266" s="6" t="str">
        <f t="shared" si="16"/>
        <v/>
      </c>
      <c r="L266" s="6" t="str">
        <f>IF($A266="","",Einstellungen!$B$7+SUM($K$2:K266))</f>
        <v/>
      </c>
      <c r="M266" s="6" t="str">
        <f t="shared" si="17"/>
        <v/>
      </c>
      <c r="N266" s="6" t="str">
        <f>IF($A266="","",Einstellungen!$B$8+SUM($M$2:M266))</f>
        <v/>
      </c>
      <c r="O266" s="6" t="str">
        <f t="shared" si="18"/>
        <v/>
      </c>
    </row>
    <row r="267" spans="1:15" x14ac:dyDescent="0.25">
      <c r="A267" s="5"/>
      <c r="B267" t="str">
        <f t="shared" si="19"/>
        <v/>
      </c>
      <c r="D267" s="6"/>
      <c r="E267" s="6"/>
      <c r="H267" t="str">
        <f>IF($A267="","",IF($G267="","",IFERROR(VLOOKUP($G267,Kategorien!$A$2:$B$28,2,FALSE),"")))</f>
        <v/>
      </c>
      <c r="K267" s="6" t="str">
        <f t="shared" si="16"/>
        <v/>
      </c>
      <c r="L267" s="6" t="str">
        <f>IF($A267="","",Einstellungen!$B$7+SUM($K$2:K267))</f>
        <v/>
      </c>
      <c r="M267" s="6" t="str">
        <f t="shared" si="17"/>
        <v/>
      </c>
      <c r="N267" s="6" t="str">
        <f>IF($A267="","",Einstellungen!$B$8+SUM($M$2:M267))</f>
        <v/>
      </c>
      <c r="O267" s="6" t="str">
        <f t="shared" si="18"/>
        <v/>
      </c>
    </row>
    <row r="268" spans="1:15" x14ac:dyDescent="0.25">
      <c r="A268" s="5"/>
      <c r="B268" t="str">
        <f t="shared" si="19"/>
        <v/>
      </c>
      <c r="D268" s="6"/>
      <c r="E268" s="6"/>
      <c r="H268" t="str">
        <f>IF($A268="","",IF($G268="","",IFERROR(VLOOKUP($G268,Kategorien!$A$2:$B$28,2,FALSE),"")))</f>
        <v/>
      </c>
      <c r="K268" s="6" t="str">
        <f t="shared" si="16"/>
        <v/>
      </c>
      <c r="L268" s="6" t="str">
        <f>IF($A268="","",Einstellungen!$B$7+SUM($K$2:K268))</f>
        <v/>
      </c>
      <c r="M268" s="6" t="str">
        <f t="shared" si="17"/>
        <v/>
      </c>
      <c r="N268" s="6" t="str">
        <f>IF($A268="","",Einstellungen!$B$8+SUM($M$2:M268))</f>
        <v/>
      </c>
      <c r="O268" s="6" t="str">
        <f t="shared" si="18"/>
        <v/>
      </c>
    </row>
    <row r="269" spans="1:15" x14ac:dyDescent="0.25">
      <c r="A269" s="5"/>
      <c r="B269" t="str">
        <f t="shared" si="19"/>
        <v/>
      </c>
      <c r="D269" s="6"/>
      <c r="E269" s="6"/>
      <c r="H269" t="str">
        <f>IF($A269="","",IF($G269="","",IFERROR(VLOOKUP($G269,Kategorien!$A$2:$B$28,2,FALSE),"")))</f>
        <v/>
      </c>
      <c r="K269" s="6" t="str">
        <f t="shared" si="16"/>
        <v/>
      </c>
      <c r="L269" s="6" t="str">
        <f>IF($A269="","",Einstellungen!$B$7+SUM($K$2:K269))</f>
        <v/>
      </c>
      <c r="M269" s="6" t="str">
        <f t="shared" si="17"/>
        <v/>
      </c>
      <c r="N269" s="6" t="str">
        <f>IF($A269="","",Einstellungen!$B$8+SUM($M$2:M269))</f>
        <v/>
      </c>
      <c r="O269" s="6" t="str">
        <f t="shared" si="18"/>
        <v/>
      </c>
    </row>
    <row r="270" spans="1:15" x14ac:dyDescent="0.25">
      <c r="A270" s="5"/>
      <c r="B270" t="str">
        <f t="shared" si="19"/>
        <v/>
      </c>
      <c r="D270" s="6"/>
      <c r="E270" s="6"/>
      <c r="H270" t="str">
        <f>IF($A270="","",IF($G270="","",IFERROR(VLOOKUP($G270,Kategorien!$A$2:$B$28,2,FALSE),"")))</f>
        <v/>
      </c>
      <c r="K270" s="6" t="str">
        <f t="shared" si="16"/>
        <v/>
      </c>
      <c r="L270" s="6" t="str">
        <f>IF($A270="","",Einstellungen!$B$7+SUM($K$2:K270))</f>
        <v/>
      </c>
      <c r="M270" s="6" t="str">
        <f t="shared" si="17"/>
        <v/>
      </c>
      <c r="N270" s="6" t="str">
        <f>IF($A270="","",Einstellungen!$B$8+SUM($M$2:M270))</f>
        <v/>
      </c>
      <c r="O270" s="6" t="str">
        <f t="shared" si="18"/>
        <v/>
      </c>
    </row>
    <row r="271" spans="1:15" x14ac:dyDescent="0.25">
      <c r="A271" s="5"/>
      <c r="B271" t="str">
        <f t="shared" si="19"/>
        <v/>
      </c>
      <c r="D271" s="6"/>
      <c r="E271" s="6"/>
      <c r="H271" t="str">
        <f>IF($A271="","",IF($G271="","",IFERROR(VLOOKUP($G271,Kategorien!$A$2:$B$28,2,FALSE),"")))</f>
        <v/>
      </c>
      <c r="K271" s="6" t="str">
        <f t="shared" si="16"/>
        <v/>
      </c>
      <c r="L271" s="6" t="str">
        <f>IF($A271="","",Einstellungen!$B$7+SUM($K$2:K271))</f>
        <v/>
      </c>
      <c r="M271" s="6" t="str">
        <f t="shared" si="17"/>
        <v/>
      </c>
      <c r="N271" s="6" t="str">
        <f>IF($A271="","",Einstellungen!$B$8+SUM($M$2:M271))</f>
        <v/>
      </c>
      <c r="O271" s="6" t="str">
        <f t="shared" si="18"/>
        <v/>
      </c>
    </row>
    <row r="272" spans="1:15" x14ac:dyDescent="0.25">
      <c r="A272" s="5"/>
      <c r="B272" t="str">
        <f t="shared" si="19"/>
        <v/>
      </c>
      <c r="D272" s="6"/>
      <c r="E272" s="6"/>
      <c r="H272" t="str">
        <f>IF($A272="","",IF($G272="","",IFERROR(VLOOKUP($G272,Kategorien!$A$2:$B$28,2,FALSE),"")))</f>
        <v/>
      </c>
      <c r="K272" s="6" t="str">
        <f t="shared" si="16"/>
        <v/>
      </c>
      <c r="L272" s="6" t="str">
        <f>IF($A272="","",Einstellungen!$B$7+SUM($K$2:K272))</f>
        <v/>
      </c>
      <c r="M272" s="6" t="str">
        <f t="shared" si="17"/>
        <v/>
      </c>
      <c r="N272" s="6" t="str">
        <f>IF($A272="","",Einstellungen!$B$8+SUM($M$2:M272))</f>
        <v/>
      </c>
      <c r="O272" s="6" t="str">
        <f t="shared" si="18"/>
        <v/>
      </c>
    </row>
    <row r="273" spans="1:15" x14ac:dyDescent="0.25">
      <c r="A273" s="5"/>
      <c r="B273" t="str">
        <f t="shared" si="19"/>
        <v/>
      </c>
      <c r="D273" s="6"/>
      <c r="E273" s="6"/>
      <c r="H273" t="str">
        <f>IF($A273="","",IF($G273="","",IFERROR(VLOOKUP($G273,Kategorien!$A$2:$B$28,2,FALSE),"")))</f>
        <v/>
      </c>
      <c r="K273" s="6" t="str">
        <f t="shared" si="16"/>
        <v/>
      </c>
      <c r="L273" s="6" t="str">
        <f>IF($A273="","",Einstellungen!$B$7+SUM($K$2:K273))</f>
        <v/>
      </c>
      <c r="M273" s="6" t="str">
        <f t="shared" si="17"/>
        <v/>
      </c>
      <c r="N273" s="6" t="str">
        <f>IF($A273="","",Einstellungen!$B$8+SUM($M$2:M273))</f>
        <v/>
      </c>
      <c r="O273" s="6" t="str">
        <f t="shared" si="18"/>
        <v/>
      </c>
    </row>
    <row r="274" spans="1:15" x14ac:dyDescent="0.25">
      <c r="A274" s="5"/>
      <c r="B274" t="str">
        <f t="shared" si="19"/>
        <v/>
      </c>
      <c r="D274" s="6"/>
      <c r="E274" s="6"/>
      <c r="H274" t="str">
        <f>IF($A274="","",IF($G274="","",IFERROR(VLOOKUP($G274,Kategorien!$A$2:$B$28,2,FALSE),"")))</f>
        <v/>
      </c>
      <c r="K274" s="6" t="str">
        <f t="shared" si="16"/>
        <v/>
      </c>
      <c r="L274" s="6" t="str">
        <f>IF($A274="","",Einstellungen!$B$7+SUM($K$2:K274))</f>
        <v/>
      </c>
      <c r="M274" s="6" t="str">
        <f t="shared" si="17"/>
        <v/>
      </c>
      <c r="N274" s="6" t="str">
        <f>IF($A274="","",Einstellungen!$B$8+SUM($M$2:M274))</f>
        <v/>
      </c>
      <c r="O274" s="6" t="str">
        <f t="shared" si="18"/>
        <v/>
      </c>
    </row>
    <row r="275" spans="1:15" x14ac:dyDescent="0.25">
      <c r="A275" s="5"/>
      <c r="B275" t="str">
        <f t="shared" si="19"/>
        <v/>
      </c>
      <c r="D275" s="6"/>
      <c r="E275" s="6"/>
      <c r="H275" t="str">
        <f>IF($A275="","",IF($G275="","",IFERROR(VLOOKUP($G275,Kategorien!$A$2:$B$28,2,FALSE),"")))</f>
        <v/>
      </c>
      <c r="K275" s="6" t="str">
        <f t="shared" si="16"/>
        <v/>
      </c>
      <c r="L275" s="6" t="str">
        <f>IF($A275="","",Einstellungen!$B$7+SUM($K$2:K275))</f>
        <v/>
      </c>
      <c r="M275" s="6" t="str">
        <f t="shared" si="17"/>
        <v/>
      </c>
      <c r="N275" s="6" t="str">
        <f>IF($A275="","",Einstellungen!$B$8+SUM($M$2:M275))</f>
        <v/>
      </c>
      <c r="O275" s="6" t="str">
        <f t="shared" si="18"/>
        <v/>
      </c>
    </row>
    <row r="276" spans="1:15" x14ac:dyDescent="0.25">
      <c r="A276" s="5"/>
      <c r="B276" t="str">
        <f t="shared" si="19"/>
        <v/>
      </c>
      <c r="D276" s="6"/>
      <c r="E276" s="6"/>
      <c r="H276" t="str">
        <f>IF($A276="","",IF($G276="","",IFERROR(VLOOKUP($G276,Kategorien!$A$2:$B$28,2,FALSE),"")))</f>
        <v/>
      </c>
      <c r="K276" s="6" t="str">
        <f t="shared" si="16"/>
        <v/>
      </c>
      <c r="L276" s="6" t="str">
        <f>IF($A276="","",Einstellungen!$B$7+SUM($K$2:K276))</f>
        <v/>
      </c>
      <c r="M276" s="6" t="str">
        <f t="shared" si="17"/>
        <v/>
      </c>
      <c r="N276" s="6" t="str">
        <f>IF($A276="","",Einstellungen!$B$8+SUM($M$2:M276))</f>
        <v/>
      </c>
      <c r="O276" s="6" t="str">
        <f t="shared" si="18"/>
        <v/>
      </c>
    </row>
    <row r="277" spans="1:15" x14ac:dyDescent="0.25">
      <c r="A277" s="5"/>
      <c r="B277" t="str">
        <f t="shared" si="19"/>
        <v/>
      </c>
      <c r="D277" s="6"/>
      <c r="E277" s="6"/>
      <c r="H277" t="str">
        <f>IF($A277="","",IF($G277="","",IFERROR(VLOOKUP($G277,Kategorien!$A$2:$B$28,2,FALSE),"")))</f>
        <v/>
      </c>
      <c r="K277" s="6" t="str">
        <f t="shared" si="16"/>
        <v/>
      </c>
      <c r="L277" s="6" t="str">
        <f>IF($A277="","",Einstellungen!$B$7+SUM($K$2:K277))</f>
        <v/>
      </c>
      <c r="M277" s="6" t="str">
        <f t="shared" si="17"/>
        <v/>
      </c>
      <c r="N277" s="6" t="str">
        <f>IF($A277="","",Einstellungen!$B$8+SUM($M$2:M277))</f>
        <v/>
      </c>
      <c r="O277" s="6" t="str">
        <f t="shared" si="18"/>
        <v/>
      </c>
    </row>
    <row r="278" spans="1:15" x14ac:dyDescent="0.25">
      <c r="A278" s="5"/>
      <c r="B278" t="str">
        <f t="shared" si="19"/>
        <v/>
      </c>
      <c r="D278" s="6"/>
      <c r="E278" s="6"/>
      <c r="H278" t="str">
        <f>IF($A278="","",IF($G278="","",IFERROR(VLOOKUP($G278,Kategorien!$A$2:$B$28,2,FALSE),"")))</f>
        <v/>
      </c>
      <c r="K278" s="6" t="str">
        <f t="shared" si="16"/>
        <v/>
      </c>
      <c r="L278" s="6" t="str">
        <f>IF($A278="","",Einstellungen!$B$7+SUM($K$2:K278))</f>
        <v/>
      </c>
      <c r="M278" s="6" t="str">
        <f t="shared" si="17"/>
        <v/>
      </c>
      <c r="N278" s="6" t="str">
        <f>IF($A278="","",Einstellungen!$B$8+SUM($M$2:M278))</f>
        <v/>
      </c>
      <c r="O278" s="6" t="str">
        <f t="shared" si="18"/>
        <v/>
      </c>
    </row>
    <row r="279" spans="1:15" x14ac:dyDescent="0.25">
      <c r="A279" s="5"/>
      <c r="B279" t="str">
        <f t="shared" si="19"/>
        <v/>
      </c>
      <c r="D279" s="6"/>
      <c r="E279" s="6"/>
      <c r="H279" t="str">
        <f>IF($A279="","",IF($G279="","",IFERROR(VLOOKUP($G279,Kategorien!$A$2:$B$28,2,FALSE),"")))</f>
        <v/>
      </c>
      <c r="K279" s="6" t="str">
        <f t="shared" si="16"/>
        <v/>
      </c>
      <c r="L279" s="6" t="str">
        <f>IF($A279="","",Einstellungen!$B$7+SUM($K$2:K279))</f>
        <v/>
      </c>
      <c r="M279" s="6" t="str">
        <f t="shared" si="17"/>
        <v/>
      </c>
      <c r="N279" s="6" t="str">
        <f>IF($A279="","",Einstellungen!$B$8+SUM($M$2:M279))</f>
        <v/>
      </c>
      <c r="O279" s="6" t="str">
        <f t="shared" si="18"/>
        <v/>
      </c>
    </row>
    <row r="280" spans="1:15" x14ac:dyDescent="0.25">
      <c r="A280" s="5"/>
      <c r="B280" t="str">
        <f t="shared" si="19"/>
        <v/>
      </c>
      <c r="D280" s="6"/>
      <c r="E280" s="6"/>
      <c r="H280" t="str">
        <f>IF($A280="","",IF($G280="","",IFERROR(VLOOKUP($G280,Kategorien!$A$2:$B$28,2,FALSE),"")))</f>
        <v/>
      </c>
      <c r="K280" s="6" t="str">
        <f t="shared" si="16"/>
        <v/>
      </c>
      <c r="L280" s="6" t="str">
        <f>IF($A280="","",Einstellungen!$B$7+SUM($K$2:K280))</f>
        <v/>
      </c>
      <c r="M280" s="6" t="str">
        <f t="shared" si="17"/>
        <v/>
      </c>
      <c r="N280" s="6" t="str">
        <f>IF($A280="","",Einstellungen!$B$8+SUM($M$2:M280))</f>
        <v/>
      </c>
      <c r="O280" s="6" t="str">
        <f t="shared" si="18"/>
        <v/>
      </c>
    </row>
    <row r="281" spans="1:15" x14ac:dyDescent="0.25">
      <c r="A281" s="5"/>
      <c r="B281" t="str">
        <f t="shared" si="19"/>
        <v/>
      </c>
      <c r="D281" s="6"/>
      <c r="E281" s="6"/>
      <c r="H281" t="str">
        <f>IF($A281="","",IF($G281="","",IFERROR(VLOOKUP($G281,Kategorien!$A$2:$B$28,2,FALSE),"")))</f>
        <v/>
      </c>
      <c r="K281" s="6" t="str">
        <f t="shared" si="16"/>
        <v/>
      </c>
      <c r="L281" s="6" t="str">
        <f>IF($A281="","",Einstellungen!$B$7+SUM($K$2:K281))</f>
        <v/>
      </c>
      <c r="M281" s="6" t="str">
        <f t="shared" si="17"/>
        <v/>
      </c>
      <c r="N281" s="6" t="str">
        <f>IF($A281="","",Einstellungen!$B$8+SUM($M$2:M281))</f>
        <v/>
      </c>
      <c r="O281" s="6" t="str">
        <f t="shared" si="18"/>
        <v/>
      </c>
    </row>
    <row r="282" spans="1:15" x14ac:dyDescent="0.25">
      <c r="A282" s="5"/>
      <c r="B282" t="str">
        <f t="shared" si="19"/>
        <v/>
      </c>
      <c r="D282" s="6"/>
      <c r="E282" s="6"/>
      <c r="H282" t="str">
        <f>IF($A282="","",IF($G282="","",IFERROR(VLOOKUP($G282,Kategorien!$A$2:$B$28,2,FALSE),"")))</f>
        <v/>
      </c>
      <c r="K282" s="6" t="str">
        <f t="shared" si="16"/>
        <v/>
      </c>
      <c r="L282" s="6" t="str">
        <f>IF($A282="","",Einstellungen!$B$7+SUM($K$2:K282))</f>
        <v/>
      </c>
      <c r="M282" s="6" t="str">
        <f t="shared" si="17"/>
        <v/>
      </c>
      <c r="N282" s="6" t="str">
        <f>IF($A282="","",Einstellungen!$B$8+SUM($M$2:M282))</f>
        <v/>
      </c>
      <c r="O282" s="6" t="str">
        <f t="shared" si="18"/>
        <v/>
      </c>
    </row>
    <row r="283" spans="1:15" x14ac:dyDescent="0.25">
      <c r="A283" s="5"/>
      <c r="B283" t="str">
        <f t="shared" si="19"/>
        <v/>
      </c>
      <c r="D283" s="6"/>
      <c r="E283" s="6"/>
      <c r="H283" t="str">
        <f>IF($A283="","",IF($G283="","",IFERROR(VLOOKUP($G283,Kategorien!$A$2:$B$28,2,FALSE),"")))</f>
        <v/>
      </c>
      <c r="K283" s="6" t="str">
        <f t="shared" si="16"/>
        <v/>
      </c>
      <c r="L283" s="6" t="str">
        <f>IF($A283="","",Einstellungen!$B$7+SUM($K$2:K283))</f>
        <v/>
      </c>
      <c r="M283" s="6" t="str">
        <f t="shared" si="17"/>
        <v/>
      </c>
      <c r="N283" s="6" t="str">
        <f>IF($A283="","",Einstellungen!$B$8+SUM($M$2:M283))</f>
        <v/>
      </c>
      <c r="O283" s="6" t="str">
        <f t="shared" si="18"/>
        <v/>
      </c>
    </row>
    <row r="284" spans="1:15" x14ac:dyDescent="0.25">
      <c r="A284" s="5"/>
      <c r="B284" t="str">
        <f t="shared" si="19"/>
        <v/>
      </c>
      <c r="D284" s="6"/>
      <c r="E284" s="6"/>
      <c r="H284" t="str">
        <f>IF($A284="","",IF($G284="","",IFERROR(VLOOKUP($G284,Kategorien!$A$2:$B$28,2,FALSE),"")))</f>
        <v/>
      </c>
      <c r="K284" s="6" t="str">
        <f t="shared" si="16"/>
        <v/>
      </c>
      <c r="L284" s="6" t="str">
        <f>IF($A284="","",Einstellungen!$B$7+SUM($K$2:K284))</f>
        <v/>
      </c>
      <c r="M284" s="6" t="str">
        <f t="shared" si="17"/>
        <v/>
      </c>
      <c r="N284" s="6" t="str">
        <f>IF($A284="","",Einstellungen!$B$8+SUM($M$2:M284))</f>
        <v/>
      </c>
      <c r="O284" s="6" t="str">
        <f t="shared" si="18"/>
        <v/>
      </c>
    </row>
    <row r="285" spans="1:15" x14ac:dyDescent="0.25">
      <c r="A285" s="5"/>
      <c r="B285" t="str">
        <f t="shared" si="19"/>
        <v/>
      </c>
      <c r="D285" s="6"/>
      <c r="E285" s="6"/>
      <c r="H285" t="str">
        <f>IF($A285="","",IF($G285="","",IFERROR(VLOOKUP($G285,Kategorien!$A$2:$B$28,2,FALSE),"")))</f>
        <v/>
      </c>
      <c r="K285" s="6" t="str">
        <f t="shared" si="16"/>
        <v/>
      </c>
      <c r="L285" s="6" t="str">
        <f>IF($A285="","",Einstellungen!$B$7+SUM($K$2:K285))</f>
        <v/>
      </c>
      <c r="M285" s="6" t="str">
        <f t="shared" si="17"/>
        <v/>
      </c>
      <c r="N285" s="6" t="str">
        <f>IF($A285="","",Einstellungen!$B$8+SUM($M$2:M285))</f>
        <v/>
      </c>
      <c r="O285" s="6" t="str">
        <f t="shared" si="18"/>
        <v/>
      </c>
    </row>
    <row r="286" spans="1:15" x14ac:dyDescent="0.25">
      <c r="A286" s="5"/>
      <c r="B286" t="str">
        <f t="shared" si="19"/>
        <v/>
      </c>
      <c r="D286" s="6"/>
      <c r="E286" s="6"/>
      <c r="H286" t="str">
        <f>IF($A286="","",IF($G286="","",IFERROR(VLOOKUP($G286,Kategorien!$A$2:$B$28,2,FALSE),"")))</f>
        <v/>
      </c>
      <c r="K286" s="6" t="str">
        <f t="shared" si="16"/>
        <v/>
      </c>
      <c r="L286" s="6" t="str">
        <f>IF($A286="","",Einstellungen!$B$7+SUM($K$2:K286))</f>
        <v/>
      </c>
      <c r="M286" s="6" t="str">
        <f t="shared" si="17"/>
        <v/>
      </c>
      <c r="N286" s="6" t="str">
        <f>IF($A286="","",Einstellungen!$B$8+SUM($M$2:M286))</f>
        <v/>
      </c>
      <c r="O286" s="6" t="str">
        <f t="shared" si="18"/>
        <v/>
      </c>
    </row>
    <row r="287" spans="1:15" x14ac:dyDescent="0.25">
      <c r="A287" s="5"/>
      <c r="B287" t="str">
        <f t="shared" si="19"/>
        <v/>
      </c>
      <c r="D287" s="6"/>
      <c r="E287" s="6"/>
      <c r="H287" t="str">
        <f>IF($A287="","",IF($G287="","",IFERROR(VLOOKUP($G287,Kategorien!$A$2:$B$28,2,FALSE),"")))</f>
        <v/>
      </c>
      <c r="K287" s="6" t="str">
        <f t="shared" si="16"/>
        <v/>
      </c>
      <c r="L287" s="6" t="str">
        <f>IF($A287="","",Einstellungen!$B$7+SUM($K$2:K287))</f>
        <v/>
      </c>
      <c r="M287" s="6" t="str">
        <f t="shared" si="17"/>
        <v/>
      </c>
      <c r="N287" s="6" t="str">
        <f>IF($A287="","",Einstellungen!$B$8+SUM($M$2:M287))</f>
        <v/>
      </c>
      <c r="O287" s="6" t="str">
        <f t="shared" si="18"/>
        <v/>
      </c>
    </row>
    <row r="288" spans="1:15" x14ac:dyDescent="0.25">
      <c r="A288" s="5"/>
      <c r="B288" t="str">
        <f t="shared" si="19"/>
        <v/>
      </c>
      <c r="D288" s="6"/>
      <c r="E288" s="6"/>
      <c r="H288" t="str">
        <f>IF($A288="","",IF($G288="","",IFERROR(VLOOKUP($G288,Kategorien!$A$2:$B$28,2,FALSE),"")))</f>
        <v/>
      </c>
      <c r="K288" s="6" t="str">
        <f t="shared" si="16"/>
        <v/>
      </c>
      <c r="L288" s="6" t="str">
        <f>IF($A288="","",Einstellungen!$B$7+SUM($K$2:K288))</f>
        <v/>
      </c>
      <c r="M288" s="6" t="str">
        <f t="shared" si="17"/>
        <v/>
      </c>
      <c r="N288" s="6" t="str">
        <f>IF($A288="","",Einstellungen!$B$8+SUM($M$2:M288))</f>
        <v/>
      </c>
      <c r="O288" s="6" t="str">
        <f t="shared" si="18"/>
        <v/>
      </c>
    </row>
    <row r="289" spans="1:15" x14ac:dyDescent="0.25">
      <c r="A289" s="5"/>
      <c r="B289" t="str">
        <f t="shared" si="19"/>
        <v/>
      </c>
      <c r="D289" s="6"/>
      <c r="E289" s="6"/>
      <c r="H289" t="str">
        <f>IF($A289="","",IF($G289="","",IFERROR(VLOOKUP($G289,Kategorien!$A$2:$B$28,2,FALSE),"")))</f>
        <v/>
      </c>
      <c r="K289" s="6" t="str">
        <f t="shared" si="16"/>
        <v/>
      </c>
      <c r="L289" s="6" t="str">
        <f>IF($A289="","",Einstellungen!$B$7+SUM($K$2:K289))</f>
        <v/>
      </c>
      <c r="M289" s="6" t="str">
        <f t="shared" si="17"/>
        <v/>
      </c>
      <c r="N289" s="6" t="str">
        <f>IF($A289="","",Einstellungen!$B$8+SUM($M$2:M289))</f>
        <v/>
      </c>
      <c r="O289" s="6" t="str">
        <f t="shared" si="18"/>
        <v/>
      </c>
    </row>
    <row r="290" spans="1:15" x14ac:dyDescent="0.25">
      <c r="A290" s="5"/>
      <c r="B290" t="str">
        <f t="shared" si="19"/>
        <v/>
      </c>
      <c r="D290" s="6"/>
      <c r="E290" s="6"/>
      <c r="H290" t="str">
        <f>IF($A290="","",IF($G290="","",IFERROR(VLOOKUP($G290,Kategorien!$A$2:$B$28,2,FALSE),"")))</f>
        <v/>
      </c>
      <c r="K290" s="6" t="str">
        <f t="shared" si="16"/>
        <v/>
      </c>
      <c r="L290" s="6" t="str">
        <f>IF($A290="","",Einstellungen!$B$7+SUM($K$2:K290))</f>
        <v/>
      </c>
      <c r="M290" s="6" t="str">
        <f t="shared" si="17"/>
        <v/>
      </c>
      <c r="N290" s="6" t="str">
        <f>IF($A290="","",Einstellungen!$B$8+SUM($M$2:M290))</f>
        <v/>
      </c>
      <c r="O290" s="6" t="str">
        <f t="shared" si="18"/>
        <v/>
      </c>
    </row>
    <row r="291" spans="1:15" x14ac:dyDescent="0.25">
      <c r="A291" s="5"/>
      <c r="B291" t="str">
        <f t="shared" si="19"/>
        <v/>
      </c>
      <c r="D291" s="6"/>
      <c r="E291" s="6"/>
      <c r="H291" t="str">
        <f>IF($A291="","",IF($G291="","",IFERROR(VLOOKUP($G291,Kategorien!$A$2:$B$28,2,FALSE),"")))</f>
        <v/>
      </c>
      <c r="K291" s="6" t="str">
        <f t="shared" si="16"/>
        <v/>
      </c>
      <c r="L291" s="6" t="str">
        <f>IF($A291="","",Einstellungen!$B$7+SUM($K$2:K291))</f>
        <v/>
      </c>
      <c r="M291" s="6" t="str">
        <f t="shared" si="17"/>
        <v/>
      </c>
      <c r="N291" s="6" t="str">
        <f>IF($A291="","",Einstellungen!$B$8+SUM($M$2:M291))</f>
        <v/>
      </c>
      <c r="O291" s="6" t="str">
        <f t="shared" si="18"/>
        <v/>
      </c>
    </row>
    <row r="292" spans="1:15" x14ac:dyDescent="0.25">
      <c r="A292" s="5"/>
      <c r="B292" t="str">
        <f t="shared" si="19"/>
        <v/>
      </c>
      <c r="D292" s="6"/>
      <c r="E292" s="6"/>
      <c r="H292" t="str">
        <f>IF($A292="","",IF($G292="","",IFERROR(VLOOKUP($G292,Kategorien!$A$2:$B$28,2,FALSE),"")))</f>
        <v/>
      </c>
      <c r="K292" s="6" t="str">
        <f t="shared" si="16"/>
        <v/>
      </c>
      <c r="L292" s="6" t="str">
        <f>IF($A292="","",Einstellungen!$B$7+SUM($K$2:K292))</f>
        <v/>
      </c>
      <c r="M292" s="6" t="str">
        <f t="shared" si="17"/>
        <v/>
      </c>
      <c r="N292" s="6" t="str">
        <f>IF($A292="","",Einstellungen!$B$8+SUM($M$2:M292))</f>
        <v/>
      </c>
      <c r="O292" s="6" t="str">
        <f t="shared" si="18"/>
        <v/>
      </c>
    </row>
    <row r="293" spans="1:15" x14ac:dyDescent="0.25">
      <c r="A293" s="5"/>
      <c r="B293" t="str">
        <f t="shared" si="19"/>
        <v/>
      </c>
      <c r="D293" s="6"/>
      <c r="E293" s="6"/>
      <c r="H293" t="str">
        <f>IF($A293="","",IF($G293="","",IFERROR(VLOOKUP($G293,Kategorien!$A$2:$B$28,2,FALSE),"")))</f>
        <v/>
      </c>
      <c r="K293" s="6" t="str">
        <f t="shared" si="16"/>
        <v/>
      </c>
      <c r="L293" s="6" t="str">
        <f>IF($A293="","",Einstellungen!$B$7+SUM($K$2:K293))</f>
        <v/>
      </c>
      <c r="M293" s="6" t="str">
        <f t="shared" si="17"/>
        <v/>
      </c>
      <c r="N293" s="6" t="str">
        <f>IF($A293="","",Einstellungen!$B$8+SUM($M$2:M293))</f>
        <v/>
      </c>
      <c r="O293" s="6" t="str">
        <f t="shared" si="18"/>
        <v/>
      </c>
    </row>
    <row r="294" spans="1:15" x14ac:dyDescent="0.25">
      <c r="A294" s="5"/>
      <c r="B294" t="str">
        <f t="shared" si="19"/>
        <v/>
      </c>
      <c r="D294" s="6"/>
      <c r="E294" s="6"/>
      <c r="H294" t="str">
        <f>IF($A294="","",IF($G294="","",IFERROR(VLOOKUP($G294,Kategorien!$A$2:$B$28,2,FALSE),"")))</f>
        <v/>
      </c>
      <c r="K294" s="6" t="str">
        <f t="shared" si="16"/>
        <v/>
      </c>
      <c r="L294" s="6" t="str">
        <f>IF($A294="","",Einstellungen!$B$7+SUM($K$2:K294))</f>
        <v/>
      </c>
      <c r="M294" s="6" t="str">
        <f t="shared" si="17"/>
        <v/>
      </c>
      <c r="N294" s="6" t="str">
        <f>IF($A294="","",Einstellungen!$B$8+SUM($M$2:M294))</f>
        <v/>
      </c>
      <c r="O294" s="6" t="str">
        <f t="shared" si="18"/>
        <v/>
      </c>
    </row>
    <row r="295" spans="1:15" x14ac:dyDescent="0.25">
      <c r="A295" s="5"/>
      <c r="B295" t="str">
        <f t="shared" si="19"/>
        <v/>
      </c>
      <c r="D295" s="6"/>
      <c r="E295" s="6"/>
      <c r="H295" t="str">
        <f>IF($A295="","",IF($G295="","",IFERROR(VLOOKUP($G295,Kategorien!$A$2:$B$28,2,FALSE),"")))</f>
        <v/>
      </c>
      <c r="K295" s="6" t="str">
        <f t="shared" si="16"/>
        <v/>
      </c>
      <c r="L295" s="6" t="str">
        <f>IF($A295="","",Einstellungen!$B$7+SUM($K$2:K295))</f>
        <v/>
      </c>
      <c r="M295" s="6" t="str">
        <f t="shared" si="17"/>
        <v/>
      </c>
      <c r="N295" s="6" t="str">
        <f>IF($A295="","",Einstellungen!$B$8+SUM($M$2:M295))</f>
        <v/>
      </c>
      <c r="O295" s="6" t="str">
        <f t="shared" si="18"/>
        <v/>
      </c>
    </row>
    <row r="296" spans="1:15" x14ac:dyDescent="0.25">
      <c r="A296" s="5"/>
      <c r="B296" t="str">
        <f t="shared" si="19"/>
        <v/>
      </c>
      <c r="D296" s="6"/>
      <c r="E296" s="6"/>
      <c r="H296" t="str">
        <f>IF($A296="","",IF($G296="","",IFERROR(VLOOKUP($G296,Kategorien!$A$2:$B$28,2,FALSE),"")))</f>
        <v/>
      </c>
      <c r="K296" s="6" t="str">
        <f t="shared" si="16"/>
        <v/>
      </c>
      <c r="L296" s="6" t="str">
        <f>IF($A296="","",Einstellungen!$B$7+SUM($K$2:K296))</f>
        <v/>
      </c>
      <c r="M296" s="6" t="str">
        <f t="shared" si="17"/>
        <v/>
      </c>
      <c r="N296" s="6" t="str">
        <f>IF($A296="","",Einstellungen!$B$8+SUM($M$2:M296))</f>
        <v/>
      </c>
      <c r="O296" s="6" t="str">
        <f t="shared" si="18"/>
        <v/>
      </c>
    </row>
    <row r="297" spans="1:15" x14ac:dyDescent="0.25">
      <c r="A297" s="5"/>
      <c r="B297" t="str">
        <f t="shared" si="19"/>
        <v/>
      </c>
      <c r="D297" s="6"/>
      <c r="E297" s="6"/>
      <c r="H297" t="str">
        <f>IF($A297="","",IF($G297="","",IFERROR(VLOOKUP($G297,Kategorien!$A$2:$B$28,2,FALSE),"")))</f>
        <v/>
      </c>
      <c r="K297" s="6" t="str">
        <f t="shared" si="16"/>
        <v/>
      </c>
      <c r="L297" s="6" t="str">
        <f>IF($A297="","",Einstellungen!$B$7+SUM($K$2:K297))</f>
        <v/>
      </c>
      <c r="M297" s="6" t="str">
        <f t="shared" si="17"/>
        <v/>
      </c>
      <c r="N297" s="6" t="str">
        <f>IF($A297="","",Einstellungen!$B$8+SUM($M$2:M297))</f>
        <v/>
      </c>
      <c r="O297" s="6" t="str">
        <f t="shared" si="18"/>
        <v/>
      </c>
    </row>
    <row r="298" spans="1:15" x14ac:dyDescent="0.25">
      <c r="A298" s="5"/>
      <c r="B298" t="str">
        <f t="shared" si="19"/>
        <v/>
      </c>
      <c r="D298" s="6"/>
      <c r="E298" s="6"/>
      <c r="H298" t="str">
        <f>IF($A298="","",IF($G298="","",IFERROR(VLOOKUP($G298,Kategorien!$A$2:$B$28,2,FALSE),"")))</f>
        <v/>
      </c>
      <c r="K298" s="6" t="str">
        <f t="shared" si="16"/>
        <v/>
      </c>
      <c r="L298" s="6" t="str">
        <f>IF($A298="","",Einstellungen!$B$7+SUM($K$2:K298))</f>
        <v/>
      </c>
      <c r="M298" s="6" t="str">
        <f t="shared" si="17"/>
        <v/>
      </c>
      <c r="N298" s="6" t="str">
        <f>IF($A298="","",Einstellungen!$B$8+SUM($M$2:M298))</f>
        <v/>
      </c>
      <c r="O298" s="6" t="str">
        <f t="shared" si="18"/>
        <v/>
      </c>
    </row>
    <row r="299" spans="1:15" x14ac:dyDescent="0.25">
      <c r="A299" s="5"/>
      <c r="B299" t="str">
        <f t="shared" si="19"/>
        <v/>
      </c>
      <c r="D299" s="6"/>
      <c r="E299" s="6"/>
      <c r="H299" t="str">
        <f>IF($A299="","",IF($G299="","",IFERROR(VLOOKUP($G299,Kategorien!$A$2:$B$28,2,FALSE),"")))</f>
        <v/>
      </c>
      <c r="K299" s="6" t="str">
        <f t="shared" si="16"/>
        <v/>
      </c>
      <c r="L299" s="6" t="str">
        <f>IF($A299="","",Einstellungen!$B$7+SUM($K$2:K299))</f>
        <v/>
      </c>
      <c r="M299" s="6" t="str">
        <f t="shared" si="17"/>
        <v/>
      </c>
      <c r="N299" s="6" t="str">
        <f>IF($A299="","",Einstellungen!$B$8+SUM($M$2:M299))</f>
        <v/>
      </c>
      <c r="O299" s="6" t="str">
        <f t="shared" si="18"/>
        <v/>
      </c>
    </row>
    <row r="300" spans="1:15" x14ac:dyDescent="0.25">
      <c r="A300" s="5"/>
      <c r="B300" t="str">
        <f t="shared" si="19"/>
        <v/>
      </c>
      <c r="D300" s="6"/>
      <c r="E300" s="6"/>
      <c r="H300" t="str">
        <f>IF($A300="","",IF($G300="","",IFERROR(VLOOKUP($G300,Kategorien!$A$2:$B$28,2,FALSE),"")))</f>
        <v/>
      </c>
      <c r="K300" s="6" t="str">
        <f t="shared" si="16"/>
        <v/>
      </c>
      <c r="L300" s="6" t="str">
        <f>IF($A300="","",Einstellungen!$B$7+SUM($K$2:K300))</f>
        <v/>
      </c>
      <c r="M300" s="6" t="str">
        <f t="shared" si="17"/>
        <v/>
      </c>
      <c r="N300" s="6" t="str">
        <f>IF($A300="","",Einstellungen!$B$8+SUM($M$2:M300))</f>
        <v/>
      </c>
      <c r="O300" s="6" t="str">
        <f t="shared" si="18"/>
        <v/>
      </c>
    </row>
    <row r="301" spans="1:15" x14ac:dyDescent="0.25">
      <c r="A301" s="5"/>
      <c r="B301" t="str">
        <f t="shared" si="19"/>
        <v/>
      </c>
      <c r="D301" s="6"/>
      <c r="E301" s="6"/>
      <c r="H301" t="str">
        <f>IF($A301="","",IF($G301="","",IFERROR(VLOOKUP($G301,Kategorien!$A$2:$B$28,2,FALSE),"")))</f>
        <v/>
      </c>
      <c r="K301" s="6" t="str">
        <f t="shared" si="16"/>
        <v/>
      </c>
      <c r="L301" s="6" t="str">
        <f>IF($A301="","",Einstellungen!$B$7+SUM($K$2:K301))</f>
        <v/>
      </c>
      <c r="M301" s="6" t="str">
        <f t="shared" si="17"/>
        <v/>
      </c>
      <c r="N301" s="6" t="str">
        <f>IF($A301="","",Einstellungen!$B$8+SUM($M$2:M301))</f>
        <v/>
      </c>
      <c r="O301" s="6" t="str">
        <f t="shared" si="18"/>
        <v/>
      </c>
    </row>
    <row r="302" spans="1:15" x14ac:dyDescent="0.25">
      <c r="A302" s="5"/>
      <c r="B302" t="str">
        <f t="shared" si="19"/>
        <v/>
      </c>
      <c r="D302" s="6"/>
      <c r="E302" s="6"/>
      <c r="H302" t="str">
        <f>IF($A302="","",IF($G302="","",IFERROR(VLOOKUP($G302,Kategorien!$A$2:$B$28,2,FALSE),"")))</f>
        <v/>
      </c>
      <c r="K302" s="6" t="str">
        <f t="shared" si="16"/>
        <v/>
      </c>
      <c r="L302" s="6" t="str">
        <f>IF($A302="","",Einstellungen!$B$7+SUM($K$2:K302))</f>
        <v/>
      </c>
      <c r="M302" s="6" t="str">
        <f t="shared" si="17"/>
        <v/>
      </c>
      <c r="N302" s="6" t="str">
        <f>IF($A302="","",Einstellungen!$B$8+SUM($M$2:M302))</f>
        <v/>
      </c>
      <c r="O302" s="6" t="str">
        <f t="shared" si="18"/>
        <v/>
      </c>
    </row>
    <row r="303" spans="1:15" x14ac:dyDescent="0.25">
      <c r="A303" s="5"/>
      <c r="B303" t="str">
        <f t="shared" si="19"/>
        <v/>
      </c>
      <c r="D303" s="6"/>
      <c r="E303" s="6"/>
      <c r="H303" t="str">
        <f>IF($A303="","",IF($G303="","",IFERROR(VLOOKUP($G303,Kategorien!$A$2:$B$28,2,FALSE),"")))</f>
        <v/>
      </c>
      <c r="K303" s="6" t="str">
        <f t="shared" si="16"/>
        <v/>
      </c>
      <c r="L303" s="6" t="str">
        <f>IF($A303="","",Einstellungen!$B$7+SUM($K$2:K303))</f>
        <v/>
      </c>
      <c r="M303" s="6" t="str">
        <f t="shared" si="17"/>
        <v/>
      </c>
      <c r="N303" s="6" t="str">
        <f>IF($A303="","",Einstellungen!$B$8+SUM($M$2:M303))</f>
        <v/>
      </c>
      <c r="O303" s="6" t="str">
        <f t="shared" si="18"/>
        <v/>
      </c>
    </row>
    <row r="304" spans="1:15" x14ac:dyDescent="0.25">
      <c r="A304" s="5"/>
      <c r="B304" t="str">
        <f t="shared" si="19"/>
        <v/>
      </c>
      <c r="D304" s="6"/>
      <c r="E304" s="6"/>
      <c r="H304" t="str">
        <f>IF($A304="","",IF($G304="","",IFERROR(VLOOKUP($G304,Kategorien!$A$2:$B$28,2,FALSE),"")))</f>
        <v/>
      </c>
      <c r="K304" s="6" t="str">
        <f t="shared" si="16"/>
        <v/>
      </c>
      <c r="L304" s="6" t="str">
        <f>IF($A304="","",Einstellungen!$B$7+SUM($K$2:K304))</f>
        <v/>
      </c>
      <c r="M304" s="6" t="str">
        <f t="shared" si="17"/>
        <v/>
      </c>
      <c r="N304" s="6" t="str">
        <f>IF($A304="","",Einstellungen!$B$8+SUM($M$2:M304))</f>
        <v/>
      </c>
      <c r="O304" s="6" t="str">
        <f t="shared" si="18"/>
        <v/>
      </c>
    </row>
    <row r="305" spans="1:15" x14ac:dyDescent="0.25">
      <c r="A305" s="5"/>
      <c r="B305" t="str">
        <f t="shared" si="19"/>
        <v/>
      </c>
      <c r="D305" s="6"/>
      <c r="E305" s="6"/>
      <c r="H305" t="str">
        <f>IF($A305="","",IF($G305="","",IFERROR(VLOOKUP($G305,Kategorien!$A$2:$B$28,2,FALSE),"")))</f>
        <v/>
      </c>
      <c r="K305" s="6" t="str">
        <f t="shared" si="16"/>
        <v/>
      </c>
      <c r="L305" s="6" t="str">
        <f>IF($A305="","",Einstellungen!$B$7+SUM($K$2:K305))</f>
        <v/>
      </c>
      <c r="M305" s="6" t="str">
        <f t="shared" si="17"/>
        <v/>
      </c>
      <c r="N305" s="6" t="str">
        <f>IF($A305="","",Einstellungen!$B$8+SUM($M$2:M305))</f>
        <v/>
      </c>
      <c r="O305" s="6" t="str">
        <f t="shared" si="18"/>
        <v/>
      </c>
    </row>
    <row r="306" spans="1:15" x14ac:dyDescent="0.25">
      <c r="A306" s="5"/>
      <c r="B306" t="str">
        <f t="shared" si="19"/>
        <v/>
      </c>
      <c r="D306" s="6"/>
      <c r="E306" s="6"/>
      <c r="H306" t="str">
        <f>IF($A306="","",IF($G306="","",IFERROR(VLOOKUP($G306,Kategorien!$A$2:$B$28,2,FALSE),"")))</f>
        <v/>
      </c>
      <c r="K306" s="6" t="str">
        <f t="shared" si="16"/>
        <v/>
      </c>
      <c r="L306" s="6" t="str">
        <f>IF($A306="","",Einstellungen!$B$7+SUM($K$2:K306))</f>
        <v/>
      </c>
      <c r="M306" s="6" t="str">
        <f t="shared" si="17"/>
        <v/>
      </c>
      <c r="N306" s="6" t="str">
        <f>IF($A306="","",Einstellungen!$B$8+SUM($M$2:M306))</f>
        <v/>
      </c>
      <c r="O306" s="6" t="str">
        <f t="shared" si="18"/>
        <v/>
      </c>
    </row>
    <row r="307" spans="1:15" x14ac:dyDescent="0.25">
      <c r="A307" s="5"/>
      <c r="B307" t="str">
        <f t="shared" si="19"/>
        <v/>
      </c>
      <c r="D307" s="6"/>
      <c r="E307" s="6"/>
      <c r="H307" t="str">
        <f>IF($A307="","",IF($G307="","",IFERROR(VLOOKUP($G307,Kategorien!$A$2:$B$28,2,FALSE),"")))</f>
        <v/>
      </c>
      <c r="K307" s="6" t="str">
        <f t="shared" si="16"/>
        <v/>
      </c>
      <c r="L307" s="6" t="str">
        <f>IF($A307="","",Einstellungen!$B$7+SUM($K$2:K307))</f>
        <v/>
      </c>
      <c r="M307" s="6" t="str">
        <f t="shared" si="17"/>
        <v/>
      </c>
      <c r="N307" s="6" t="str">
        <f>IF($A307="","",Einstellungen!$B$8+SUM($M$2:M307))</f>
        <v/>
      </c>
      <c r="O307" s="6" t="str">
        <f t="shared" si="18"/>
        <v/>
      </c>
    </row>
    <row r="308" spans="1:15" x14ac:dyDescent="0.25">
      <c r="A308" s="5"/>
      <c r="B308" t="str">
        <f t="shared" si="19"/>
        <v/>
      </c>
      <c r="D308" s="6"/>
      <c r="E308" s="6"/>
      <c r="H308" t="str">
        <f>IF($A308="","",IF($G308="","",IFERROR(VLOOKUP($G308,Kategorien!$A$2:$B$28,2,FALSE),"")))</f>
        <v/>
      </c>
      <c r="K308" s="6" t="str">
        <f t="shared" si="16"/>
        <v/>
      </c>
      <c r="L308" s="6" t="str">
        <f>IF($A308="","",Einstellungen!$B$7+SUM($K$2:K308))</f>
        <v/>
      </c>
      <c r="M308" s="6" t="str">
        <f t="shared" si="17"/>
        <v/>
      </c>
      <c r="N308" s="6" t="str">
        <f>IF($A308="","",Einstellungen!$B$8+SUM($M$2:M308))</f>
        <v/>
      </c>
      <c r="O308" s="6" t="str">
        <f t="shared" si="18"/>
        <v/>
      </c>
    </row>
    <row r="309" spans="1:15" x14ac:dyDescent="0.25">
      <c r="A309" s="5"/>
      <c r="B309" t="str">
        <f t="shared" si="19"/>
        <v/>
      </c>
      <c r="D309" s="6"/>
      <c r="E309" s="6"/>
      <c r="H309" t="str">
        <f>IF($A309="","",IF($G309="","",IFERROR(VLOOKUP($G309,Kategorien!$A$2:$B$28,2,FALSE),"")))</f>
        <v/>
      </c>
      <c r="K309" s="6" t="str">
        <f t="shared" si="16"/>
        <v/>
      </c>
      <c r="L309" s="6" t="str">
        <f>IF($A309="","",Einstellungen!$B$7+SUM($K$2:K309))</f>
        <v/>
      </c>
      <c r="M309" s="6" t="str">
        <f t="shared" si="17"/>
        <v/>
      </c>
      <c r="N309" s="6" t="str">
        <f>IF($A309="","",Einstellungen!$B$8+SUM($M$2:M309))</f>
        <v/>
      </c>
      <c r="O309" s="6" t="str">
        <f t="shared" si="18"/>
        <v/>
      </c>
    </row>
    <row r="310" spans="1:15" x14ac:dyDescent="0.25">
      <c r="A310" s="5"/>
      <c r="B310" t="str">
        <f t="shared" si="19"/>
        <v/>
      </c>
      <c r="D310" s="6"/>
      <c r="E310" s="6"/>
      <c r="H310" t="str">
        <f>IF($A310="","",IF($G310="","",IFERROR(VLOOKUP($G310,Kategorien!$A$2:$B$28,2,FALSE),"")))</f>
        <v/>
      </c>
      <c r="K310" s="6" t="str">
        <f t="shared" si="16"/>
        <v/>
      </c>
      <c r="L310" s="6" t="str">
        <f>IF($A310="","",Einstellungen!$B$7+SUM($K$2:K310))</f>
        <v/>
      </c>
      <c r="M310" s="6" t="str">
        <f t="shared" si="17"/>
        <v/>
      </c>
      <c r="N310" s="6" t="str">
        <f>IF($A310="","",Einstellungen!$B$8+SUM($M$2:M310))</f>
        <v/>
      </c>
      <c r="O310" s="6" t="str">
        <f t="shared" si="18"/>
        <v/>
      </c>
    </row>
    <row r="311" spans="1:15" x14ac:dyDescent="0.25">
      <c r="A311" s="5"/>
      <c r="B311" t="str">
        <f t="shared" si="19"/>
        <v/>
      </c>
      <c r="D311" s="6"/>
      <c r="E311" s="6"/>
      <c r="H311" t="str">
        <f>IF($A311="","",IF($G311="","",IFERROR(VLOOKUP($G311,Kategorien!$A$2:$B$28,2,FALSE),"")))</f>
        <v/>
      </c>
      <c r="K311" s="6" t="str">
        <f t="shared" si="16"/>
        <v/>
      </c>
      <c r="L311" s="6" t="str">
        <f>IF($A311="","",Einstellungen!$B$7+SUM($K$2:K311))</f>
        <v/>
      </c>
      <c r="M311" s="6" t="str">
        <f t="shared" si="17"/>
        <v/>
      </c>
      <c r="N311" s="6" t="str">
        <f>IF($A311="","",Einstellungen!$B$8+SUM($M$2:M311))</f>
        <v/>
      </c>
      <c r="O311" s="6" t="str">
        <f t="shared" si="18"/>
        <v/>
      </c>
    </row>
    <row r="312" spans="1:15" x14ac:dyDescent="0.25">
      <c r="A312" s="5"/>
      <c r="B312" t="str">
        <f t="shared" si="19"/>
        <v/>
      </c>
      <c r="D312" s="6"/>
      <c r="E312" s="6"/>
      <c r="H312" t="str">
        <f>IF($A312="","",IF($G312="","",IFERROR(VLOOKUP($G312,Kategorien!$A$2:$B$28,2,FALSE),"")))</f>
        <v/>
      </c>
      <c r="K312" s="6" t="str">
        <f t="shared" si="16"/>
        <v/>
      </c>
      <c r="L312" s="6" t="str">
        <f>IF($A312="","",Einstellungen!$B$7+SUM($K$2:K312))</f>
        <v/>
      </c>
      <c r="M312" s="6" t="str">
        <f t="shared" si="17"/>
        <v/>
      </c>
      <c r="N312" s="6" t="str">
        <f>IF($A312="","",Einstellungen!$B$8+SUM($M$2:M312))</f>
        <v/>
      </c>
      <c r="O312" s="6" t="str">
        <f t="shared" si="18"/>
        <v/>
      </c>
    </row>
    <row r="313" spans="1:15" x14ac:dyDescent="0.25">
      <c r="A313" s="5"/>
      <c r="B313" t="str">
        <f t="shared" si="19"/>
        <v/>
      </c>
      <c r="D313" s="6"/>
      <c r="E313" s="6"/>
      <c r="H313" t="str">
        <f>IF($A313="","",IF($G313="","",IFERROR(VLOOKUP($G313,Kategorien!$A$2:$B$28,2,FALSE),"")))</f>
        <v/>
      </c>
      <c r="K313" s="6" t="str">
        <f t="shared" si="16"/>
        <v/>
      </c>
      <c r="L313" s="6" t="str">
        <f>IF($A313="","",Einstellungen!$B$7+SUM($K$2:K313))</f>
        <v/>
      </c>
      <c r="M313" s="6" t="str">
        <f t="shared" si="17"/>
        <v/>
      </c>
      <c r="N313" s="6" t="str">
        <f>IF($A313="","",Einstellungen!$B$8+SUM($M$2:M313))</f>
        <v/>
      </c>
      <c r="O313" s="6" t="str">
        <f t="shared" si="18"/>
        <v/>
      </c>
    </row>
    <row r="314" spans="1:15" x14ac:dyDescent="0.25">
      <c r="A314" s="5"/>
      <c r="B314" t="str">
        <f t="shared" si="19"/>
        <v/>
      </c>
      <c r="D314" s="6"/>
      <c r="E314" s="6"/>
      <c r="H314" t="str">
        <f>IF($A314="","",IF($G314="","",IFERROR(VLOOKUP($G314,Kategorien!$A$2:$B$28,2,FALSE),"")))</f>
        <v/>
      </c>
      <c r="K314" s="6" t="str">
        <f t="shared" si="16"/>
        <v/>
      </c>
      <c r="L314" s="6" t="str">
        <f>IF($A314="","",Einstellungen!$B$7+SUM($K$2:K314))</f>
        <v/>
      </c>
      <c r="M314" s="6" t="str">
        <f t="shared" si="17"/>
        <v/>
      </c>
      <c r="N314" s="6" t="str">
        <f>IF($A314="","",Einstellungen!$B$8+SUM($M$2:M314))</f>
        <v/>
      </c>
      <c r="O314" s="6" t="str">
        <f t="shared" si="18"/>
        <v/>
      </c>
    </row>
    <row r="315" spans="1:15" x14ac:dyDescent="0.25">
      <c r="A315" s="5"/>
      <c r="B315" t="str">
        <f t="shared" si="19"/>
        <v/>
      </c>
      <c r="D315" s="6"/>
      <c r="E315" s="6"/>
      <c r="H315" t="str">
        <f>IF($A315="","",IF($G315="","",IFERROR(VLOOKUP($G315,Kategorien!$A$2:$B$28,2,FALSE),"")))</f>
        <v/>
      </c>
      <c r="K315" s="6" t="str">
        <f t="shared" si="16"/>
        <v/>
      </c>
      <c r="L315" s="6" t="str">
        <f>IF($A315="","",Einstellungen!$B$7+SUM($K$2:K315))</f>
        <v/>
      </c>
      <c r="M315" s="6" t="str">
        <f t="shared" si="17"/>
        <v/>
      </c>
      <c r="N315" s="6" t="str">
        <f>IF($A315="","",Einstellungen!$B$8+SUM($M$2:M315))</f>
        <v/>
      </c>
      <c r="O315" s="6" t="str">
        <f t="shared" si="18"/>
        <v/>
      </c>
    </row>
    <row r="316" spans="1:15" x14ac:dyDescent="0.25">
      <c r="A316" s="5"/>
      <c r="B316" t="str">
        <f t="shared" si="19"/>
        <v/>
      </c>
      <c r="D316" s="6"/>
      <c r="E316" s="6"/>
      <c r="H316" t="str">
        <f>IF($A316="","",IF($G316="","",IFERROR(VLOOKUP($G316,Kategorien!$A$2:$B$28,2,FALSE),"")))</f>
        <v/>
      </c>
      <c r="K316" s="6" t="str">
        <f t="shared" si="16"/>
        <v/>
      </c>
      <c r="L316" s="6" t="str">
        <f>IF($A316="","",Einstellungen!$B$7+SUM($K$2:K316))</f>
        <v/>
      </c>
      <c r="M316" s="6" t="str">
        <f t="shared" si="17"/>
        <v/>
      </c>
      <c r="N316" s="6" t="str">
        <f>IF($A316="","",Einstellungen!$B$8+SUM($M$2:M316))</f>
        <v/>
      </c>
      <c r="O316" s="6" t="str">
        <f t="shared" si="18"/>
        <v/>
      </c>
    </row>
    <row r="317" spans="1:15" x14ac:dyDescent="0.25">
      <c r="A317" s="5"/>
      <c r="B317" t="str">
        <f t="shared" si="19"/>
        <v/>
      </c>
      <c r="D317" s="6"/>
      <c r="E317" s="6"/>
      <c r="H317" t="str">
        <f>IF($A317="","",IF($G317="","",IFERROR(VLOOKUP($G317,Kategorien!$A$2:$B$28,2,FALSE),"")))</f>
        <v/>
      </c>
      <c r="K317" s="6" t="str">
        <f t="shared" si="16"/>
        <v/>
      </c>
      <c r="L317" s="6" t="str">
        <f>IF($A317="","",Einstellungen!$B$7+SUM($K$2:K317))</f>
        <v/>
      </c>
      <c r="M317" s="6" t="str">
        <f t="shared" si="17"/>
        <v/>
      </c>
      <c r="N317" s="6" t="str">
        <f>IF($A317="","",Einstellungen!$B$8+SUM($M$2:M317))</f>
        <v/>
      </c>
      <c r="O317" s="6" t="str">
        <f t="shared" si="18"/>
        <v/>
      </c>
    </row>
    <row r="318" spans="1:15" x14ac:dyDescent="0.25">
      <c r="A318" s="5"/>
      <c r="B318" t="str">
        <f t="shared" si="19"/>
        <v/>
      </c>
      <c r="D318" s="6"/>
      <c r="E318" s="6"/>
      <c r="H318" t="str">
        <f>IF($A318="","",IF($G318="","",IFERROR(VLOOKUP($G318,Kategorien!$A$2:$B$28,2,FALSE),"")))</f>
        <v/>
      </c>
      <c r="K318" s="6" t="str">
        <f t="shared" si="16"/>
        <v/>
      </c>
      <c r="L318" s="6" t="str">
        <f>IF($A318="","",Einstellungen!$B$7+SUM($K$2:K318))</f>
        <v/>
      </c>
      <c r="M318" s="6" t="str">
        <f t="shared" si="17"/>
        <v/>
      </c>
      <c r="N318" s="6" t="str">
        <f>IF($A318="","",Einstellungen!$B$8+SUM($M$2:M318))</f>
        <v/>
      </c>
      <c r="O318" s="6" t="str">
        <f t="shared" si="18"/>
        <v/>
      </c>
    </row>
    <row r="319" spans="1:15" x14ac:dyDescent="0.25">
      <c r="A319" s="5"/>
      <c r="B319" t="str">
        <f t="shared" si="19"/>
        <v/>
      </c>
      <c r="D319" s="6"/>
      <c r="E319" s="6"/>
      <c r="H319" t="str">
        <f>IF($A319="","",IF($G319="","",IFERROR(VLOOKUP($G319,Kategorien!$A$2:$B$28,2,FALSE),"")))</f>
        <v/>
      </c>
      <c r="K319" s="6" t="str">
        <f t="shared" si="16"/>
        <v/>
      </c>
      <c r="L319" s="6" t="str">
        <f>IF($A319="","",Einstellungen!$B$7+SUM($K$2:K319))</f>
        <v/>
      </c>
      <c r="M319" s="6" t="str">
        <f t="shared" si="17"/>
        <v/>
      </c>
      <c r="N319" s="6" t="str">
        <f>IF($A319="","",Einstellungen!$B$8+SUM($M$2:M319))</f>
        <v/>
      </c>
      <c r="O319" s="6" t="str">
        <f t="shared" si="18"/>
        <v/>
      </c>
    </row>
    <row r="320" spans="1:15" x14ac:dyDescent="0.25">
      <c r="A320" s="5"/>
      <c r="B320" t="str">
        <f t="shared" si="19"/>
        <v/>
      </c>
      <c r="D320" s="6"/>
      <c r="E320" s="6"/>
      <c r="H320" t="str">
        <f>IF($A320="","",IF($G320="","",IFERROR(VLOOKUP($G320,Kategorien!$A$2:$B$28,2,FALSE),"")))</f>
        <v/>
      </c>
      <c r="K320" s="6" t="str">
        <f t="shared" si="16"/>
        <v/>
      </c>
      <c r="L320" s="6" t="str">
        <f>IF($A320="","",Einstellungen!$B$7+SUM($K$2:K320))</f>
        <v/>
      </c>
      <c r="M320" s="6" t="str">
        <f t="shared" si="17"/>
        <v/>
      </c>
      <c r="N320" s="6" t="str">
        <f>IF($A320="","",Einstellungen!$B$8+SUM($M$2:M320))</f>
        <v/>
      </c>
      <c r="O320" s="6" t="str">
        <f t="shared" si="18"/>
        <v/>
      </c>
    </row>
    <row r="321" spans="1:15" x14ac:dyDescent="0.25">
      <c r="A321" s="5"/>
      <c r="B321" t="str">
        <f t="shared" si="19"/>
        <v/>
      </c>
      <c r="D321" s="6"/>
      <c r="E321" s="6"/>
      <c r="H321" t="str">
        <f>IF($A321="","",IF($G321="","",IFERROR(VLOOKUP($G321,Kategorien!$A$2:$B$28,2,FALSE),"")))</f>
        <v/>
      </c>
      <c r="K321" s="6" t="str">
        <f t="shared" si="16"/>
        <v/>
      </c>
      <c r="L321" s="6" t="str">
        <f>IF($A321="","",Einstellungen!$B$7+SUM($K$2:K321))</f>
        <v/>
      </c>
      <c r="M321" s="6" t="str">
        <f t="shared" si="17"/>
        <v/>
      </c>
      <c r="N321" s="6" t="str">
        <f>IF($A321="","",Einstellungen!$B$8+SUM($M$2:M321))</f>
        <v/>
      </c>
      <c r="O321" s="6" t="str">
        <f t="shared" si="18"/>
        <v/>
      </c>
    </row>
    <row r="322" spans="1:15" x14ac:dyDescent="0.25">
      <c r="A322" s="5"/>
      <c r="B322" t="str">
        <f t="shared" si="19"/>
        <v/>
      </c>
      <c r="D322" s="6"/>
      <c r="E322" s="6"/>
      <c r="H322" t="str">
        <f>IF($A322="","",IF($G322="","",IFERROR(VLOOKUP($G322,Kategorien!$A$2:$B$28,2,FALSE),"")))</f>
        <v/>
      </c>
      <c r="K322" s="6" t="str">
        <f t="shared" ref="K322:K385" si="20">IF($A322="","",IF($F322="Barkasse",$D322-$E322,0))</f>
        <v/>
      </c>
      <c r="L322" s="6" t="str">
        <f>IF($A322="","",Einstellungen!$B$7+SUM($K$2:K322))</f>
        <v/>
      </c>
      <c r="M322" s="6" t="str">
        <f t="shared" ref="M322:M385" si="21">IF($A322="","",IF($F322="Bankkonto",$D322-$E322,0))</f>
        <v/>
      </c>
      <c r="N322" s="6" t="str">
        <f>IF($A322="","",Einstellungen!$B$8+SUM($M$2:M322))</f>
        <v/>
      </c>
      <c r="O322" s="6" t="str">
        <f t="shared" ref="O322:O385" si="22">IF($A322="","",L322+N322)</f>
        <v/>
      </c>
    </row>
    <row r="323" spans="1:15" x14ac:dyDescent="0.25">
      <c r="A323" s="5"/>
      <c r="B323" t="str">
        <f t="shared" ref="B323:B386" si="23">IF(A323="","",B322+1)</f>
        <v/>
      </c>
      <c r="D323" s="6"/>
      <c r="E323" s="6"/>
      <c r="H323" t="str">
        <f>IF($A323="","",IF($G323="","",IFERROR(VLOOKUP($G323,Kategorien!$A$2:$B$28,2,FALSE),"")))</f>
        <v/>
      </c>
      <c r="K323" s="6" t="str">
        <f t="shared" si="20"/>
        <v/>
      </c>
      <c r="L323" s="6" t="str">
        <f>IF($A323="","",Einstellungen!$B$7+SUM($K$2:K323))</f>
        <v/>
      </c>
      <c r="M323" s="6" t="str">
        <f t="shared" si="21"/>
        <v/>
      </c>
      <c r="N323" s="6" t="str">
        <f>IF($A323="","",Einstellungen!$B$8+SUM($M$2:M323))</f>
        <v/>
      </c>
      <c r="O323" s="6" t="str">
        <f t="shared" si="22"/>
        <v/>
      </c>
    </row>
    <row r="324" spans="1:15" x14ac:dyDescent="0.25">
      <c r="A324" s="5"/>
      <c r="B324" t="str">
        <f t="shared" si="23"/>
        <v/>
      </c>
      <c r="D324" s="6"/>
      <c r="E324" s="6"/>
      <c r="H324" t="str">
        <f>IF($A324="","",IF($G324="","",IFERROR(VLOOKUP($G324,Kategorien!$A$2:$B$28,2,FALSE),"")))</f>
        <v/>
      </c>
      <c r="K324" s="6" t="str">
        <f t="shared" si="20"/>
        <v/>
      </c>
      <c r="L324" s="6" t="str">
        <f>IF($A324="","",Einstellungen!$B$7+SUM($K$2:K324))</f>
        <v/>
      </c>
      <c r="M324" s="6" t="str">
        <f t="shared" si="21"/>
        <v/>
      </c>
      <c r="N324" s="6" t="str">
        <f>IF($A324="","",Einstellungen!$B$8+SUM($M$2:M324))</f>
        <v/>
      </c>
      <c r="O324" s="6" t="str">
        <f t="shared" si="22"/>
        <v/>
      </c>
    </row>
    <row r="325" spans="1:15" x14ac:dyDescent="0.25">
      <c r="A325" s="5"/>
      <c r="B325" t="str">
        <f t="shared" si="23"/>
        <v/>
      </c>
      <c r="D325" s="6"/>
      <c r="E325" s="6"/>
      <c r="H325" t="str">
        <f>IF($A325="","",IF($G325="","",IFERROR(VLOOKUP($G325,Kategorien!$A$2:$B$28,2,FALSE),"")))</f>
        <v/>
      </c>
      <c r="K325" s="6" t="str">
        <f t="shared" si="20"/>
        <v/>
      </c>
      <c r="L325" s="6" t="str">
        <f>IF($A325="","",Einstellungen!$B$7+SUM($K$2:K325))</f>
        <v/>
      </c>
      <c r="M325" s="6" t="str">
        <f t="shared" si="21"/>
        <v/>
      </c>
      <c r="N325" s="6" t="str">
        <f>IF($A325="","",Einstellungen!$B$8+SUM($M$2:M325))</f>
        <v/>
      </c>
      <c r="O325" s="6" t="str">
        <f t="shared" si="22"/>
        <v/>
      </c>
    </row>
    <row r="326" spans="1:15" x14ac:dyDescent="0.25">
      <c r="A326" s="5"/>
      <c r="B326" t="str">
        <f t="shared" si="23"/>
        <v/>
      </c>
      <c r="D326" s="6"/>
      <c r="E326" s="6"/>
      <c r="H326" t="str">
        <f>IF($A326="","",IF($G326="","",IFERROR(VLOOKUP($G326,Kategorien!$A$2:$B$28,2,FALSE),"")))</f>
        <v/>
      </c>
      <c r="K326" s="6" t="str">
        <f t="shared" si="20"/>
        <v/>
      </c>
      <c r="L326" s="6" t="str">
        <f>IF($A326="","",Einstellungen!$B$7+SUM($K$2:K326))</f>
        <v/>
      </c>
      <c r="M326" s="6" t="str">
        <f t="shared" si="21"/>
        <v/>
      </c>
      <c r="N326" s="6" t="str">
        <f>IF($A326="","",Einstellungen!$B$8+SUM($M$2:M326))</f>
        <v/>
      </c>
      <c r="O326" s="6" t="str">
        <f t="shared" si="22"/>
        <v/>
      </c>
    </row>
    <row r="327" spans="1:15" x14ac:dyDescent="0.25">
      <c r="A327" s="5"/>
      <c r="B327" t="str">
        <f t="shared" si="23"/>
        <v/>
      </c>
      <c r="D327" s="6"/>
      <c r="E327" s="6"/>
      <c r="H327" t="str">
        <f>IF($A327="","",IF($G327="","",IFERROR(VLOOKUP($G327,Kategorien!$A$2:$B$28,2,FALSE),"")))</f>
        <v/>
      </c>
      <c r="K327" s="6" t="str">
        <f t="shared" si="20"/>
        <v/>
      </c>
      <c r="L327" s="6" t="str">
        <f>IF($A327="","",Einstellungen!$B$7+SUM($K$2:K327))</f>
        <v/>
      </c>
      <c r="M327" s="6" t="str">
        <f t="shared" si="21"/>
        <v/>
      </c>
      <c r="N327" s="6" t="str">
        <f>IF($A327="","",Einstellungen!$B$8+SUM($M$2:M327))</f>
        <v/>
      </c>
      <c r="O327" s="6" t="str">
        <f t="shared" si="22"/>
        <v/>
      </c>
    </row>
    <row r="328" spans="1:15" x14ac:dyDescent="0.25">
      <c r="A328" s="5"/>
      <c r="B328" t="str">
        <f t="shared" si="23"/>
        <v/>
      </c>
      <c r="D328" s="6"/>
      <c r="E328" s="6"/>
      <c r="H328" t="str">
        <f>IF($A328="","",IF($G328="","",IFERROR(VLOOKUP($G328,Kategorien!$A$2:$B$28,2,FALSE),"")))</f>
        <v/>
      </c>
      <c r="K328" s="6" t="str">
        <f t="shared" si="20"/>
        <v/>
      </c>
      <c r="L328" s="6" t="str">
        <f>IF($A328="","",Einstellungen!$B$7+SUM($K$2:K328))</f>
        <v/>
      </c>
      <c r="M328" s="6" t="str">
        <f t="shared" si="21"/>
        <v/>
      </c>
      <c r="N328" s="6" t="str">
        <f>IF($A328="","",Einstellungen!$B$8+SUM($M$2:M328))</f>
        <v/>
      </c>
      <c r="O328" s="6" t="str">
        <f t="shared" si="22"/>
        <v/>
      </c>
    </row>
    <row r="329" spans="1:15" x14ac:dyDescent="0.25">
      <c r="A329" s="5"/>
      <c r="B329" t="str">
        <f t="shared" si="23"/>
        <v/>
      </c>
      <c r="D329" s="6"/>
      <c r="E329" s="6"/>
      <c r="H329" t="str">
        <f>IF($A329="","",IF($G329="","",IFERROR(VLOOKUP($G329,Kategorien!$A$2:$B$28,2,FALSE),"")))</f>
        <v/>
      </c>
      <c r="K329" s="6" t="str">
        <f t="shared" si="20"/>
        <v/>
      </c>
      <c r="L329" s="6" t="str">
        <f>IF($A329="","",Einstellungen!$B$7+SUM($K$2:K329))</f>
        <v/>
      </c>
      <c r="M329" s="6" t="str">
        <f t="shared" si="21"/>
        <v/>
      </c>
      <c r="N329" s="6" t="str">
        <f>IF($A329="","",Einstellungen!$B$8+SUM($M$2:M329))</f>
        <v/>
      </c>
      <c r="O329" s="6" t="str">
        <f t="shared" si="22"/>
        <v/>
      </c>
    </row>
    <row r="330" spans="1:15" x14ac:dyDescent="0.25">
      <c r="A330" s="5"/>
      <c r="B330" t="str">
        <f t="shared" si="23"/>
        <v/>
      </c>
      <c r="D330" s="6"/>
      <c r="E330" s="6"/>
      <c r="H330" t="str">
        <f>IF($A330="","",IF($G330="","",IFERROR(VLOOKUP($G330,Kategorien!$A$2:$B$28,2,FALSE),"")))</f>
        <v/>
      </c>
      <c r="K330" s="6" t="str">
        <f t="shared" si="20"/>
        <v/>
      </c>
      <c r="L330" s="6" t="str">
        <f>IF($A330="","",Einstellungen!$B$7+SUM($K$2:K330))</f>
        <v/>
      </c>
      <c r="M330" s="6" t="str">
        <f t="shared" si="21"/>
        <v/>
      </c>
      <c r="N330" s="6" t="str">
        <f>IF($A330="","",Einstellungen!$B$8+SUM($M$2:M330))</f>
        <v/>
      </c>
      <c r="O330" s="6" t="str">
        <f t="shared" si="22"/>
        <v/>
      </c>
    </row>
    <row r="331" spans="1:15" x14ac:dyDescent="0.25">
      <c r="A331" s="5"/>
      <c r="B331" t="str">
        <f t="shared" si="23"/>
        <v/>
      </c>
      <c r="D331" s="6"/>
      <c r="E331" s="6"/>
      <c r="H331" t="str">
        <f>IF($A331="","",IF($G331="","",IFERROR(VLOOKUP($G331,Kategorien!$A$2:$B$28,2,FALSE),"")))</f>
        <v/>
      </c>
      <c r="K331" s="6" t="str">
        <f t="shared" si="20"/>
        <v/>
      </c>
      <c r="L331" s="6" t="str">
        <f>IF($A331="","",Einstellungen!$B$7+SUM($K$2:K331))</f>
        <v/>
      </c>
      <c r="M331" s="6" t="str">
        <f t="shared" si="21"/>
        <v/>
      </c>
      <c r="N331" s="6" t="str">
        <f>IF($A331="","",Einstellungen!$B$8+SUM($M$2:M331))</f>
        <v/>
      </c>
      <c r="O331" s="6" t="str">
        <f t="shared" si="22"/>
        <v/>
      </c>
    </row>
    <row r="332" spans="1:15" x14ac:dyDescent="0.25">
      <c r="A332" s="5"/>
      <c r="B332" t="str">
        <f t="shared" si="23"/>
        <v/>
      </c>
      <c r="D332" s="6"/>
      <c r="E332" s="6"/>
      <c r="H332" t="str">
        <f>IF($A332="","",IF($G332="","",IFERROR(VLOOKUP($G332,Kategorien!$A$2:$B$28,2,FALSE),"")))</f>
        <v/>
      </c>
      <c r="K332" s="6" t="str">
        <f t="shared" si="20"/>
        <v/>
      </c>
      <c r="L332" s="6" t="str">
        <f>IF($A332="","",Einstellungen!$B$7+SUM($K$2:K332))</f>
        <v/>
      </c>
      <c r="M332" s="6" t="str">
        <f t="shared" si="21"/>
        <v/>
      </c>
      <c r="N332" s="6" t="str">
        <f>IF($A332="","",Einstellungen!$B$8+SUM($M$2:M332))</f>
        <v/>
      </c>
      <c r="O332" s="6" t="str">
        <f t="shared" si="22"/>
        <v/>
      </c>
    </row>
    <row r="333" spans="1:15" x14ac:dyDescent="0.25">
      <c r="A333" s="5"/>
      <c r="B333" t="str">
        <f t="shared" si="23"/>
        <v/>
      </c>
      <c r="D333" s="6"/>
      <c r="E333" s="6"/>
      <c r="H333" t="str">
        <f>IF($A333="","",IF($G333="","",IFERROR(VLOOKUP($G333,Kategorien!$A$2:$B$28,2,FALSE),"")))</f>
        <v/>
      </c>
      <c r="K333" s="6" t="str">
        <f t="shared" si="20"/>
        <v/>
      </c>
      <c r="L333" s="6" t="str">
        <f>IF($A333="","",Einstellungen!$B$7+SUM($K$2:K333))</f>
        <v/>
      </c>
      <c r="M333" s="6" t="str">
        <f t="shared" si="21"/>
        <v/>
      </c>
      <c r="N333" s="6" t="str">
        <f>IF($A333="","",Einstellungen!$B$8+SUM($M$2:M333))</f>
        <v/>
      </c>
      <c r="O333" s="6" t="str">
        <f t="shared" si="22"/>
        <v/>
      </c>
    </row>
    <row r="334" spans="1:15" x14ac:dyDescent="0.25">
      <c r="A334" s="5"/>
      <c r="B334" t="str">
        <f t="shared" si="23"/>
        <v/>
      </c>
      <c r="D334" s="6"/>
      <c r="E334" s="6"/>
      <c r="H334" t="str">
        <f>IF($A334="","",IF($G334="","",IFERROR(VLOOKUP($G334,Kategorien!$A$2:$B$28,2,FALSE),"")))</f>
        <v/>
      </c>
      <c r="K334" s="6" t="str">
        <f t="shared" si="20"/>
        <v/>
      </c>
      <c r="L334" s="6" t="str">
        <f>IF($A334="","",Einstellungen!$B$7+SUM($K$2:K334))</f>
        <v/>
      </c>
      <c r="M334" s="6" t="str">
        <f t="shared" si="21"/>
        <v/>
      </c>
      <c r="N334" s="6" t="str">
        <f>IF($A334="","",Einstellungen!$B$8+SUM($M$2:M334))</f>
        <v/>
      </c>
      <c r="O334" s="6" t="str">
        <f t="shared" si="22"/>
        <v/>
      </c>
    </row>
    <row r="335" spans="1:15" x14ac:dyDescent="0.25">
      <c r="A335" s="5"/>
      <c r="B335" t="str">
        <f t="shared" si="23"/>
        <v/>
      </c>
      <c r="D335" s="6"/>
      <c r="E335" s="6"/>
      <c r="H335" t="str">
        <f>IF($A335="","",IF($G335="","",IFERROR(VLOOKUP($G335,Kategorien!$A$2:$B$28,2,FALSE),"")))</f>
        <v/>
      </c>
      <c r="K335" s="6" t="str">
        <f t="shared" si="20"/>
        <v/>
      </c>
      <c r="L335" s="6" t="str">
        <f>IF($A335="","",Einstellungen!$B$7+SUM($K$2:K335))</f>
        <v/>
      </c>
      <c r="M335" s="6" t="str">
        <f t="shared" si="21"/>
        <v/>
      </c>
      <c r="N335" s="6" t="str">
        <f>IF($A335="","",Einstellungen!$B$8+SUM($M$2:M335))</f>
        <v/>
      </c>
      <c r="O335" s="6" t="str">
        <f t="shared" si="22"/>
        <v/>
      </c>
    </row>
    <row r="336" spans="1:15" x14ac:dyDescent="0.25">
      <c r="A336" s="5"/>
      <c r="B336" t="str">
        <f t="shared" si="23"/>
        <v/>
      </c>
      <c r="D336" s="6"/>
      <c r="E336" s="6"/>
      <c r="H336" t="str">
        <f>IF($A336="","",IF($G336="","",IFERROR(VLOOKUP($G336,Kategorien!$A$2:$B$28,2,FALSE),"")))</f>
        <v/>
      </c>
      <c r="K336" s="6" t="str">
        <f t="shared" si="20"/>
        <v/>
      </c>
      <c r="L336" s="6" t="str">
        <f>IF($A336="","",Einstellungen!$B$7+SUM($K$2:K336))</f>
        <v/>
      </c>
      <c r="M336" s="6" t="str">
        <f t="shared" si="21"/>
        <v/>
      </c>
      <c r="N336" s="6" t="str">
        <f>IF($A336="","",Einstellungen!$B$8+SUM($M$2:M336))</f>
        <v/>
      </c>
      <c r="O336" s="6" t="str">
        <f t="shared" si="22"/>
        <v/>
      </c>
    </row>
    <row r="337" spans="1:15" x14ac:dyDescent="0.25">
      <c r="A337" s="5"/>
      <c r="B337" t="str">
        <f t="shared" si="23"/>
        <v/>
      </c>
      <c r="D337" s="6"/>
      <c r="E337" s="6"/>
      <c r="H337" t="str">
        <f>IF($A337="","",IF($G337="","",IFERROR(VLOOKUP($G337,Kategorien!$A$2:$B$28,2,FALSE),"")))</f>
        <v/>
      </c>
      <c r="K337" s="6" t="str">
        <f t="shared" si="20"/>
        <v/>
      </c>
      <c r="L337" s="6" t="str">
        <f>IF($A337="","",Einstellungen!$B$7+SUM($K$2:K337))</f>
        <v/>
      </c>
      <c r="M337" s="6" t="str">
        <f t="shared" si="21"/>
        <v/>
      </c>
      <c r="N337" s="6" t="str">
        <f>IF($A337="","",Einstellungen!$B$8+SUM($M$2:M337))</f>
        <v/>
      </c>
      <c r="O337" s="6" t="str">
        <f t="shared" si="22"/>
        <v/>
      </c>
    </row>
    <row r="338" spans="1:15" x14ac:dyDescent="0.25">
      <c r="A338" s="5"/>
      <c r="B338" t="str">
        <f t="shared" si="23"/>
        <v/>
      </c>
      <c r="D338" s="6"/>
      <c r="E338" s="6"/>
      <c r="H338" t="str">
        <f>IF($A338="","",IF($G338="","",IFERROR(VLOOKUP($G338,Kategorien!$A$2:$B$28,2,FALSE),"")))</f>
        <v/>
      </c>
      <c r="K338" s="6" t="str">
        <f t="shared" si="20"/>
        <v/>
      </c>
      <c r="L338" s="6" t="str">
        <f>IF($A338="","",Einstellungen!$B$7+SUM($K$2:K338))</f>
        <v/>
      </c>
      <c r="M338" s="6" t="str">
        <f t="shared" si="21"/>
        <v/>
      </c>
      <c r="N338" s="6" t="str">
        <f>IF($A338="","",Einstellungen!$B$8+SUM($M$2:M338))</f>
        <v/>
      </c>
      <c r="O338" s="6" t="str">
        <f t="shared" si="22"/>
        <v/>
      </c>
    </row>
    <row r="339" spans="1:15" x14ac:dyDescent="0.25">
      <c r="A339" s="5"/>
      <c r="B339" t="str">
        <f t="shared" si="23"/>
        <v/>
      </c>
      <c r="D339" s="6"/>
      <c r="E339" s="6"/>
      <c r="H339" t="str">
        <f>IF($A339="","",IF($G339="","",IFERROR(VLOOKUP($G339,Kategorien!$A$2:$B$28,2,FALSE),"")))</f>
        <v/>
      </c>
      <c r="K339" s="6" t="str">
        <f t="shared" si="20"/>
        <v/>
      </c>
      <c r="L339" s="6" t="str">
        <f>IF($A339="","",Einstellungen!$B$7+SUM($K$2:K339))</f>
        <v/>
      </c>
      <c r="M339" s="6" t="str">
        <f t="shared" si="21"/>
        <v/>
      </c>
      <c r="N339" s="6" t="str">
        <f>IF($A339="","",Einstellungen!$B$8+SUM($M$2:M339))</f>
        <v/>
      </c>
      <c r="O339" s="6" t="str">
        <f t="shared" si="22"/>
        <v/>
      </c>
    </row>
    <row r="340" spans="1:15" x14ac:dyDescent="0.25">
      <c r="A340" s="5"/>
      <c r="B340" t="str">
        <f t="shared" si="23"/>
        <v/>
      </c>
      <c r="D340" s="6"/>
      <c r="E340" s="6"/>
      <c r="H340" t="str">
        <f>IF($A340="","",IF($G340="","",IFERROR(VLOOKUP($G340,Kategorien!$A$2:$B$28,2,FALSE),"")))</f>
        <v/>
      </c>
      <c r="K340" s="6" t="str">
        <f t="shared" si="20"/>
        <v/>
      </c>
      <c r="L340" s="6" t="str">
        <f>IF($A340="","",Einstellungen!$B$7+SUM($K$2:K340))</f>
        <v/>
      </c>
      <c r="M340" s="6" t="str">
        <f t="shared" si="21"/>
        <v/>
      </c>
      <c r="N340" s="6" t="str">
        <f>IF($A340="","",Einstellungen!$B$8+SUM($M$2:M340))</f>
        <v/>
      </c>
      <c r="O340" s="6" t="str">
        <f t="shared" si="22"/>
        <v/>
      </c>
    </row>
    <row r="341" spans="1:15" x14ac:dyDescent="0.25">
      <c r="A341" s="5"/>
      <c r="B341" t="str">
        <f t="shared" si="23"/>
        <v/>
      </c>
      <c r="D341" s="6"/>
      <c r="E341" s="6"/>
      <c r="H341" t="str">
        <f>IF($A341="","",IF($G341="","",IFERROR(VLOOKUP($G341,Kategorien!$A$2:$B$28,2,FALSE),"")))</f>
        <v/>
      </c>
      <c r="K341" s="6" t="str">
        <f t="shared" si="20"/>
        <v/>
      </c>
      <c r="L341" s="6" t="str">
        <f>IF($A341="","",Einstellungen!$B$7+SUM($K$2:K341))</f>
        <v/>
      </c>
      <c r="M341" s="6" t="str">
        <f t="shared" si="21"/>
        <v/>
      </c>
      <c r="N341" s="6" t="str">
        <f>IF($A341="","",Einstellungen!$B$8+SUM($M$2:M341))</f>
        <v/>
      </c>
      <c r="O341" s="6" t="str">
        <f t="shared" si="22"/>
        <v/>
      </c>
    </row>
    <row r="342" spans="1:15" x14ac:dyDescent="0.25">
      <c r="A342" s="5"/>
      <c r="B342" t="str">
        <f t="shared" si="23"/>
        <v/>
      </c>
      <c r="D342" s="6"/>
      <c r="E342" s="6"/>
      <c r="H342" t="str">
        <f>IF($A342="","",IF($G342="","",IFERROR(VLOOKUP($G342,Kategorien!$A$2:$B$28,2,FALSE),"")))</f>
        <v/>
      </c>
      <c r="K342" s="6" t="str">
        <f t="shared" si="20"/>
        <v/>
      </c>
      <c r="L342" s="6" t="str">
        <f>IF($A342="","",Einstellungen!$B$7+SUM($K$2:K342))</f>
        <v/>
      </c>
      <c r="M342" s="6" t="str">
        <f t="shared" si="21"/>
        <v/>
      </c>
      <c r="N342" s="6" t="str">
        <f>IF($A342="","",Einstellungen!$B$8+SUM($M$2:M342))</f>
        <v/>
      </c>
      <c r="O342" s="6" t="str">
        <f t="shared" si="22"/>
        <v/>
      </c>
    </row>
    <row r="343" spans="1:15" x14ac:dyDescent="0.25">
      <c r="A343" s="5"/>
      <c r="B343" t="str">
        <f t="shared" si="23"/>
        <v/>
      </c>
      <c r="D343" s="6"/>
      <c r="E343" s="6"/>
      <c r="H343" t="str">
        <f>IF($A343="","",IF($G343="","",IFERROR(VLOOKUP($G343,Kategorien!$A$2:$B$28,2,FALSE),"")))</f>
        <v/>
      </c>
      <c r="K343" s="6" t="str">
        <f t="shared" si="20"/>
        <v/>
      </c>
      <c r="L343" s="6" t="str">
        <f>IF($A343="","",Einstellungen!$B$7+SUM($K$2:K343))</f>
        <v/>
      </c>
      <c r="M343" s="6" t="str">
        <f t="shared" si="21"/>
        <v/>
      </c>
      <c r="N343" s="6" t="str">
        <f>IF($A343="","",Einstellungen!$B$8+SUM($M$2:M343))</f>
        <v/>
      </c>
      <c r="O343" s="6" t="str">
        <f t="shared" si="22"/>
        <v/>
      </c>
    </row>
    <row r="344" spans="1:15" x14ac:dyDescent="0.25">
      <c r="A344" s="5"/>
      <c r="B344" t="str">
        <f t="shared" si="23"/>
        <v/>
      </c>
      <c r="D344" s="6"/>
      <c r="E344" s="6"/>
      <c r="H344" t="str">
        <f>IF($A344="","",IF($G344="","",IFERROR(VLOOKUP($G344,Kategorien!$A$2:$B$28,2,FALSE),"")))</f>
        <v/>
      </c>
      <c r="K344" s="6" t="str">
        <f t="shared" si="20"/>
        <v/>
      </c>
      <c r="L344" s="6" t="str">
        <f>IF($A344="","",Einstellungen!$B$7+SUM($K$2:K344))</f>
        <v/>
      </c>
      <c r="M344" s="6" t="str">
        <f t="shared" si="21"/>
        <v/>
      </c>
      <c r="N344" s="6" t="str">
        <f>IF($A344="","",Einstellungen!$B$8+SUM($M$2:M344))</f>
        <v/>
      </c>
      <c r="O344" s="6" t="str">
        <f t="shared" si="22"/>
        <v/>
      </c>
    </row>
    <row r="345" spans="1:15" x14ac:dyDescent="0.25">
      <c r="A345" s="5"/>
      <c r="B345" t="str">
        <f t="shared" si="23"/>
        <v/>
      </c>
      <c r="D345" s="6"/>
      <c r="E345" s="6"/>
      <c r="H345" t="str">
        <f>IF($A345="","",IF($G345="","",IFERROR(VLOOKUP($G345,Kategorien!$A$2:$B$28,2,FALSE),"")))</f>
        <v/>
      </c>
      <c r="K345" s="6" t="str">
        <f t="shared" si="20"/>
        <v/>
      </c>
      <c r="L345" s="6" t="str">
        <f>IF($A345="","",Einstellungen!$B$7+SUM($K$2:K345))</f>
        <v/>
      </c>
      <c r="M345" s="6" t="str">
        <f t="shared" si="21"/>
        <v/>
      </c>
      <c r="N345" s="6" t="str">
        <f>IF($A345="","",Einstellungen!$B$8+SUM($M$2:M345))</f>
        <v/>
      </c>
      <c r="O345" s="6" t="str">
        <f t="shared" si="22"/>
        <v/>
      </c>
    </row>
    <row r="346" spans="1:15" x14ac:dyDescent="0.25">
      <c r="A346" s="5"/>
      <c r="B346" t="str">
        <f t="shared" si="23"/>
        <v/>
      </c>
      <c r="D346" s="6"/>
      <c r="E346" s="6"/>
      <c r="H346" t="str">
        <f>IF($A346="","",IF($G346="","",IFERROR(VLOOKUP($G346,Kategorien!$A$2:$B$28,2,FALSE),"")))</f>
        <v/>
      </c>
      <c r="K346" s="6" t="str">
        <f t="shared" si="20"/>
        <v/>
      </c>
      <c r="L346" s="6" t="str">
        <f>IF($A346="","",Einstellungen!$B$7+SUM($K$2:K346))</f>
        <v/>
      </c>
      <c r="M346" s="6" t="str">
        <f t="shared" si="21"/>
        <v/>
      </c>
      <c r="N346" s="6" t="str">
        <f>IF($A346="","",Einstellungen!$B$8+SUM($M$2:M346))</f>
        <v/>
      </c>
      <c r="O346" s="6" t="str">
        <f t="shared" si="22"/>
        <v/>
      </c>
    </row>
    <row r="347" spans="1:15" x14ac:dyDescent="0.25">
      <c r="A347" s="5"/>
      <c r="B347" t="str">
        <f t="shared" si="23"/>
        <v/>
      </c>
      <c r="D347" s="6"/>
      <c r="E347" s="6"/>
      <c r="H347" t="str">
        <f>IF($A347="","",IF($G347="","",IFERROR(VLOOKUP($G347,Kategorien!$A$2:$B$28,2,FALSE),"")))</f>
        <v/>
      </c>
      <c r="K347" s="6" t="str">
        <f t="shared" si="20"/>
        <v/>
      </c>
      <c r="L347" s="6" t="str">
        <f>IF($A347="","",Einstellungen!$B$7+SUM($K$2:K347))</f>
        <v/>
      </c>
      <c r="M347" s="6" t="str">
        <f t="shared" si="21"/>
        <v/>
      </c>
      <c r="N347" s="6" t="str">
        <f>IF($A347="","",Einstellungen!$B$8+SUM($M$2:M347))</f>
        <v/>
      </c>
      <c r="O347" s="6" t="str">
        <f t="shared" si="22"/>
        <v/>
      </c>
    </row>
    <row r="348" spans="1:15" x14ac:dyDescent="0.25">
      <c r="A348" s="5"/>
      <c r="B348" t="str">
        <f t="shared" si="23"/>
        <v/>
      </c>
      <c r="D348" s="6"/>
      <c r="E348" s="6"/>
      <c r="H348" t="str">
        <f>IF($A348="","",IF($G348="","",IFERROR(VLOOKUP($G348,Kategorien!$A$2:$B$28,2,FALSE),"")))</f>
        <v/>
      </c>
      <c r="K348" s="6" t="str">
        <f t="shared" si="20"/>
        <v/>
      </c>
      <c r="L348" s="6" t="str">
        <f>IF($A348="","",Einstellungen!$B$7+SUM($K$2:K348))</f>
        <v/>
      </c>
      <c r="M348" s="6" t="str">
        <f t="shared" si="21"/>
        <v/>
      </c>
      <c r="N348" s="6" t="str">
        <f>IF($A348="","",Einstellungen!$B$8+SUM($M$2:M348))</f>
        <v/>
      </c>
      <c r="O348" s="6" t="str">
        <f t="shared" si="22"/>
        <v/>
      </c>
    </row>
    <row r="349" spans="1:15" x14ac:dyDescent="0.25">
      <c r="A349" s="5"/>
      <c r="B349" t="str">
        <f t="shared" si="23"/>
        <v/>
      </c>
      <c r="D349" s="6"/>
      <c r="E349" s="6"/>
      <c r="H349" t="str">
        <f>IF($A349="","",IF($G349="","",IFERROR(VLOOKUP($G349,Kategorien!$A$2:$B$28,2,FALSE),"")))</f>
        <v/>
      </c>
      <c r="K349" s="6" t="str">
        <f t="shared" si="20"/>
        <v/>
      </c>
      <c r="L349" s="6" t="str">
        <f>IF($A349="","",Einstellungen!$B$7+SUM($K$2:K349))</f>
        <v/>
      </c>
      <c r="M349" s="6" t="str">
        <f t="shared" si="21"/>
        <v/>
      </c>
      <c r="N349" s="6" t="str">
        <f>IF($A349="","",Einstellungen!$B$8+SUM($M$2:M349))</f>
        <v/>
      </c>
      <c r="O349" s="6" t="str">
        <f t="shared" si="22"/>
        <v/>
      </c>
    </row>
    <row r="350" spans="1:15" x14ac:dyDescent="0.25">
      <c r="A350" s="5"/>
      <c r="B350" t="str">
        <f t="shared" si="23"/>
        <v/>
      </c>
      <c r="D350" s="6"/>
      <c r="E350" s="6"/>
      <c r="H350" t="str">
        <f>IF($A350="","",IF($G350="","",IFERROR(VLOOKUP($G350,Kategorien!$A$2:$B$28,2,FALSE),"")))</f>
        <v/>
      </c>
      <c r="K350" s="6" t="str">
        <f t="shared" si="20"/>
        <v/>
      </c>
      <c r="L350" s="6" t="str">
        <f>IF($A350="","",Einstellungen!$B$7+SUM($K$2:K350))</f>
        <v/>
      </c>
      <c r="M350" s="6" t="str">
        <f t="shared" si="21"/>
        <v/>
      </c>
      <c r="N350" s="6" t="str">
        <f>IF($A350="","",Einstellungen!$B$8+SUM($M$2:M350))</f>
        <v/>
      </c>
      <c r="O350" s="6" t="str">
        <f t="shared" si="22"/>
        <v/>
      </c>
    </row>
    <row r="351" spans="1:15" x14ac:dyDescent="0.25">
      <c r="A351" s="5"/>
      <c r="B351" t="str">
        <f t="shared" si="23"/>
        <v/>
      </c>
      <c r="D351" s="6"/>
      <c r="E351" s="6"/>
      <c r="H351" t="str">
        <f>IF($A351="","",IF($G351="","",IFERROR(VLOOKUP($G351,Kategorien!$A$2:$B$28,2,FALSE),"")))</f>
        <v/>
      </c>
      <c r="K351" s="6" t="str">
        <f t="shared" si="20"/>
        <v/>
      </c>
      <c r="L351" s="6" t="str">
        <f>IF($A351="","",Einstellungen!$B$7+SUM($K$2:K351))</f>
        <v/>
      </c>
      <c r="M351" s="6" t="str">
        <f t="shared" si="21"/>
        <v/>
      </c>
      <c r="N351" s="6" t="str">
        <f>IF($A351="","",Einstellungen!$B$8+SUM($M$2:M351))</f>
        <v/>
      </c>
      <c r="O351" s="6" t="str">
        <f t="shared" si="22"/>
        <v/>
      </c>
    </row>
    <row r="352" spans="1:15" x14ac:dyDescent="0.25">
      <c r="A352" s="5"/>
      <c r="B352" t="str">
        <f t="shared" si="23"/>
        <v/>
      </c>
      <c r="D352" s="6"/>
      <c r="E352" s="6"/>
      <c r="H352" t="str">
        <f>IF($A352="","",IF($G352="","",IFERROR(VLOOKUP($G352,Kategorien!$A$2:$B$28,2,FALSE),"")))</f>
        <v/>
      </c>
      <c r="K352" s="6" t="str">
        <f t="shared" si="20"/>
        <v/>
      </c>
      <c r="L352" s="6" t="str">
        <f>IF($A352="","",Einstellungen!$B$7+SUM($K$2:K352))</f>
        <v/>
      </c>
      <c r="M352" s="6" t="str">
        <f t="shared" si="21"/>
        <v/>
      </c>
      <c r="N352" s="6" t="str">
        <f>IF($A352="","",Einstellungen!$B$8+SUM($M$2:M352))</f>
        <v/>
      </c>
      <c r="O352" s="6" t="str">
        <f t="shared" si="22"/>
        <v/>
      </c>
    </row>
    <row r="353" spans="1:15" x14ac:dyDescent="0.25">
      <c r="A353" s="5"/>
      <c r="B353" t="str">
        <f t="shared" si="23"/>
        <v/>
      </c>
      <c r="D353" s="6"/>
      <c r="E353" s="6"/>
      <c r="H353" t="str">
        <f>IF($A353="","",IF($G353="","",IFERROR(VLOOKUP($G353,Kategorien!$A$2:$B$28,2,FALSE),"")))</f>
        <v/>
      </c>
      <c r="K353" s="6" t="str">
        <f t="shared" si="20"/>
        <v/>
      </c>
      <c r="L353" s="6" t="str">
        <f>IF($A353="","",Einstellungen!$B$7+SUM($K$2:K353))</f>
        <v/>
      </c>
      <c r="M353" s="6" t="str">
        <f t="shared" si="21"/>
        <v/>
      </c>
      <c r="N353" s="6" t="str">
        <f>IF($A353="","",Einstellungen!$B$8+SUM($M$2:M353))</f>
        <v/>
      </c>
      <c r="O353" s="6" t="str">
        <f t="shared" si="22"/>
        <v/>
      </c>
    </row>
    <row r="354" spans="1:15" x14ac:dyDescent="0.25">
      <c r="A354" s="5"/>
      <c r="B354" t="str">
        <f t="shared" si="23"/>
        <v/>
      </c>
      <c r="D354" s="6"/>
      <c r="E354" s="6"/>
      <c r="H354" t="str">
        <f>IF($A354="","",IF($G354="","",IFERROR(VLOOKUP($G354,Kategorien!$A$2:$B$28,2,FALSE),"")))</f>
        <v/>
      </c>
      <c r="K354" s="6" t="str">
        <f t="shared" si="20"/>
        <v/>
      </c>
      <c r="L354" s="6" t="str">
        <f>IF($A354="","",Einstellungen!$B$7+SUM($K$2:K354))</f>
        <v/>
      </c>
      <c r="M354" s="6" t="str">
        <f t="shared" si="21"/>
        <v/>
      </c>
      <c r="N354" s="6" t="str">
        <f>IF($A354="","",Einstellungen!$B$8+SUM($M$2:M354))</f>
        <v/>
      </c>
      <c r="O354" s="6" t="str">
        <f t="shared" si="22"/>
        <v/>
      </c>
    </row>
    <row r="355" spans="1:15" x14ac:dyDescent="0.25">
      <c r="A355" s="5"/>
      <c r="B355" t="str">
        <f t="shared" si="23"/>
        <v/>
      </c>
      <c r="D355" s="6"/>
      <c r="E355" s="6"/>
      <c r="H355" t="str">
        <f>IF($A355="","",IF($G355="","",IFERROR(VLOOKUP($G355,Kategorien!$A$2:$B$28,2,FALSE),"")))</f>
        <v/>
      </c>
      <c r="K355" s="6" t="str">
        <f t="shared" si="20"/>
        <v/>
      </c>
      <c r="L355" s="6" t="str">
        <f>IF($A355="","",Einstellungen!$B$7+SUM($K$2:K355))</f>
        <v/>
      </c>
      <c r="M355" s="6" t="str">
        <f t="shared" si="21"/>
        <v/>
      </c>
      <c r="N355" s="6" t="str">
        <f>IF($A355="","",Einstellungen!$B$8+SUM($M$2:M355))</f>
        <v/>
      </c>
      <c r="O355" s="6" t="str">
        <f t="shared" si="22"/>
        <v/>
      </c>
    </row>
    <row r="356" spans="1:15" x14ac:dyDescent="0.25">
      <c r="A356" s="5"/>
      <c r="B356" t="str">
        <f t="shared" si="23"/>
        <v/>
      </c>
      <c r="D356" s="6"/>
      <c r="E356" s="6"/>
      <c r="H356" t="str">
        <f>IF($A356="","",IF($G356="","",IFERROR(VLOOKUP($G356,Kategorien!$A$2:$B$28,2,FALSE),"")))</f>
        <v/>
      </c>
      <c r="K356" s="6" t="str">
        <f t="shared" si="20"/>
        <v/>
      </c>
      <c r="L356" s="6" t="str">
        <f>IF($A356="","",Einstellungen!$B$7+SUM($K$2:K356))</f>
        <v/>
      </c>
      <c r="M356" s="6" t="str">
        <f t="shared" si="21"/>
        <v/>
      </c>
      <c r="N356" s="6" t="str">
        <f>IF($A356="","",Einstellungen!$B$8+SUM($M$2:M356))</f>
        <v/>
      </c>
      <c r="O356" s="6" t="str">
        <f t="shared" si="22"/>
        <v/>
      </c>
    </row>
    <row r="357" spans="1:15" x14ac:dyDescent="0.25">
      <c r="A357" s="5"/>
      <c r="B357" t="str">
        <f t="shared" si="23"/>
        <v/>
      </c>
      <c r="D357" s="6"/>
      <c r="E357" s="6"/>
      <c r="H357" t="str">
        <f>IF($A357="","",IF($G357="","",IFERROR(VLOOKUP($G357,Kategorien!$A$2:$B$28,2,FALSE),"")))</f>
        <v/>
      </c>
      <c r="K357" s="6" t="str">
        <f t="shared" si="20"/>
        <v/>
      </c>
      <c r="L357" s="6" t="str">
        <f>IF($A357="","",Einstellungen!$B$7+SUM($K$2:K357))</f>
        <v/>
      </c>
      <c r="M357" s="6" t="str">
        <f t="shared" si="21"/>
        <v/>
      </c>
      <c r="N357" s="6" t="str">
        <f>IF($A357="","",Einstellungen!$B$8+SUM($M$2:M357))</f>
        <v/>
      </c>
      <c r="O357" s="6" t="str">
        <f t="shared" si="22"/>
        <v/>
      </c>
    </row>
    <row r="358" spans="1:15" x14ac:dyDescent="0.25">
      <c r="A358" s="5"/>
      <c r="B358" t="str">
        <f t="shared" si="23"/>
        <v/>
      </c>
      <c r="D358" s="6"/>
      <c r="E358" s="6"/>
      <c r="H358" t="str">
        <f>IF($A358="","",IF($G358="","",IFERROR(VLOOKUP($G358,Kategorien!$A$2:$B$28,2,FALSE),"")))</f>
        <v/>
      </c>
      <c r="K358" s="6" t="str">
        <f t="shared" si="20"/>
        <v/>
      </c>
      <c r="L358" s="6" t="str">
        <f>IF($A358="","",Einstellungen!$B$7+SUM($K$2:K358))</f>
        <v/>
      </c>
      <c r="M358" s="6" t="str">
        <f t="shared" si="21"/>
        <v/>
      </c>
      <c r="N358" s="6" t="str">
        <f>IF($A358="","",Einstellungen!$B$8+SUM($M$2:M358))</f>
        <v/>
      </c>
      <c r="O358" s="6" t="str">
        <f t="shared" si="22"/>
        <v/>
      </c>
    </row>
    <row r="359" spans="1:15" x14ac:dyDescent="0.25">
      <c r="A359" s="5"/>
      <c r="B359" t="str">
        <f t="shared" si="23"/>
        <v/>
      </c>
      <c r="D359" s="6"/>
      <c r="E359" s="6"/>
      <c r="H359" t="str">
        <f>IF($A359="","",IF($G359="","",IFERROR(VLOOKUP($G359,Kategorien!$A$2:$B$28,2,FALSE),"")))</f>
        <v/>
      </c>
      <c r="K359" s="6" t="str">
        <f t="shared" si="20"/>
        <v/>
      </c>
      <c r="L359" s="6" t="str">
        <f>IF($A359="","",Einstellungen!$B$7+SUM($K$2:K359))</f>
        <v/>
      </c>
      <c r="M359" s="6" t="str">
        <f t="shared" si="21"/>
        <v/>
      </c>
      <c r="N359" s="6" t="str">
        <f>IF($A359="","",Einstellungen!$B$8+SUM($M$2:M359))</f>
        <v/>
      </c>
      <c r="O359" s="6" t="str">
        <f t="shared" si="22"/>
        <v/>
      </c>
    </row>
    <row r="360" spans="1:15" x14ac:dyDescent="0.25">
      <c r="A360" s="5"/>
      <c r="B360" t="str">
        <f t="shared" si="23"/>
        <v/>
      </c>
      <c r="D360" s="6"/>
      <c r="E360" s="6"/>
      <c r="H360" t="str">
        <f>IF($A360="","",IF($G360="","",IFERROR(VLOOKUP($G360,Kategorien!$A$2:$B$28,2,FALSE),"")))</f>
        <v/>
      </c>
      <c r="K360" s="6" t="str">
        <f t="shared" si="20"/>
        <v/>
      </c>
      <c r="L360" s="6" t="str">
        <f>IF($A360="","",Einstellungen!$B$7+SUM($K$2:K360))</f>
        <v/>
      </c>
      <c r="M360" s="6" t="str">
        <f t="shared" si="21"/>
        <v/>
      </c>
      <c r="N360" s="6" t="str">
        <f>IF($A360="","",Einstellungen!$B$8+SUM($M$2:M360))</f>
        <v/>
      </c>
      <c r="O360" s="6" t="str">
        <f t="shared" si="22"/>
        <v/>
      </c>
    </row>
    <row r="361" spans="1:15" x14ac:dyDescent="0.25">
      <c r="A361" s="5"/>
      <c r="B361" t="str">
        <f t="shared" si="23"/>
        <v/>
      </c>
      <c r="D361" s="6"/>
      <c r="E361" s="6"/>
      <c r="H361" t="str">
        <f>IF($A361="","",IF($G361="","",IFERROR(VLOOKUP($G361,Kategorien!$A$2:$B$28,2,FALSE),"")))</f>
        <v/>
      </c>
      <c r="K361" s="6" t="str">
        <f t="shared" si="20"/>
        <v/>
      </c>
      <c r="L361" s="6" t="str">
        <f>IF($A361="","",Einstellungen!$B$7+SUM($K$2:K361))</f>
        <v/>
      </c>
      <c r="M361" s="6" t="str">
        <f t="shared" si="21"/>
        <v/>
      </c>
      <c r="N361" s="6" t="str">
        <f>IF($A361="","",Einstellungen!$B$8+SUM($M$2:M361))</f>
        <v/>
      </c>
      <c r="O361" s="6" t="str">
        <f t="shared" si="22"/>
        <v/>
      </c>
    </row>
    <row r="362" spans="1:15" x14ac:dyDescent="0.25">
      <c r="A362" s="5"/>
      <c r="B362" t="str">
        <f t="shared" si="23"/>
        <v/>
      </c>
      <c r="D362" s="6"/>
      <c r="E362" s="6"/>
      <c r="H362" t="str">
        <f>IF($A362="","",IF($G362="","",IFERROR(VLOOKUP($G362,Kategorien!$A$2:$B$28,2,FALSE),"")))</f>
        <v/>
      </c>
      <c r="K362" s="6" t="str">
        <f t="shared" si="20"/>
        <v/>
      </c>
      <c r="L362" s="6" t="str">
        <f>IF($A362="","",Einstellungen!$B$7+SUM($K$2:K362))</f>
        <v/>
      </c>
      <c r="M362" s="6" t="str">
        <f t="shared" si="21"/>
        <v/>
      </c>
      <c r="N362" s="6" t="str">
        <f>IF($A362="","",Einstellungen!$B$8+SUM($M$2:M362))</f>
        <v/>
      </c>
      <c r="O362" s="6" t="str">
        <f t="shared" si="22"/>
        <v/>
      </c>
    </row>
    <row r="363" spans="1:15" x14ac:dyDescent="0.25">
      <c r="A363" s="5"/>
      <c r="B363" t="str">
        <f t="shared" si="23"/>
        <v/>
      </c>
      <c r="D363" s="6"/>
      <c r="E363" s="6"/>
      <c r="H363" t="str">
        <f>IF($A363="","",IF($G363="","",IFERROR(VLOOKUP($G363,Kategorien!$A$2:$B$28,2,FALSE),"")))</f>
        <v/>
      </c>
      <c r="K363" s="6" t="str">
        <f t="shared" si="20"/>
        <v/>
      </c>
      <c r="L363" s="6" t="str">
        <f>IF($A363="","",Einstellungen!$B$7+SUM($K$2:K363))</f>
        <v/>
      </c>
      <c r="M363" s="6" t="str">
        <f t="shared" si="21"/>
        <v/>
      </c>
      <c r="N363" s="6" t="str">
        <f>IF($A363="","",Einstellungen!$B$8+SUM($M$2:M363))</f>
        <v/>
      </c>
      <c r="O363" s="6" t="str">
        <f t="shared" si="22"/>
        <v/>
      </c>
    </row>
    <row r="364" spans="1:15" x14ac:dyDescent="0.25">
      <c r="A364" s="5"/>
      <c r="B364" t="str">
        <f t="shared" si="23"/>
        <v/>
      </c>
      <c r="D364" s="6"/>
      <c r="E364" s="6"/>
      <c r="H364" t="str">
        <f>IF($A364="","",IF($G364="","",IFERROR(VLOOKUP($G364,Kategorien!$A$2:$B$28,2,FALSE),"")))</f>
        <v/>
      </c>
      <c r="K364" s="6" t="str">
        <f t="shared" si="20"/>
        <v/>
      </c>
      <c r="L364" s="6" t="str">
        <f>IF($A364="","",Einstellungen!$B$7+SUM($K$2:K364))</f>
        <v/>
      </c>
      <c r="M364" s="6" t="str">
        <f t="shared" si="21"/>
        <v/>
      </c>
      <c r="N364" s="6" t="str">
        <f>IF($A364="","",Einstellungen!$B$8+SUM($M$2:M364))</f>
        <v/>
      </c>
      <c r="O364" s="6" t="str">
        <f t="shared" si="22"/>
        <v/>
      </c>
    </row>
    <row r="365" spans="1:15" x14ac:dyDescent="0.25">
      <c r="A365" s="5"/>
      <c r="B365" t="str">
        <f t="shared" si="23"/>
        <v/>
      </c>
      <c r="D365" s="6"/>
      <c r="E365" s="6"/>
      <c r="H365" t="str">
        <f>IF($A365="","",IF($G365="","",IFERROR(VLOOKUP($G365,Kategorien!$A$2:$B$28,2,FALSE),"")))</f>
        <v/>
      </c>
      <c r="K365" s="6" t="str">
        <f t="shared" si="20"/>
        <v/>
      </c>
      <c r="L365" s="6" t="str">
        <f>IF($A365="","",Einstellungen!$B$7+SUM($K$2:K365))</f>
        <v/>
      </c>
      <c r="M365" s="6" t="str">
        <f t="shared" si="21"/>
        <v/>
      </c>
      <c r="N365" s="6" t="str">
        <f>IF($A365="","",Einstellungen!$B$8+SUM($M$2:M365))</f>
        <v/>
      </c>
      <c r="O365" s="6" t="str">
        <f t="shared" si="22"/>
        <v/>
      </c>
    </row>
    <row r="366" spans="1:15" x14ac:dyDescent="0.25">
      <c r="A366" s="5"/>
      <c r="B366" t="str">
        <f t="shared" si="23"/>
        <v/>
      </c>
      <c r="D366" s="6"/>
      <c r="E366" s="6"/>
      <c r="H366" t="str">
        <f>IF($A366="","",IF($G366="","",IFERROR(VLOOKUP($G366,Kategorien!$A$2:$B$28,2,FALSE),"")))</f>
        <v/>
      </c>
      <c r="K366" s="6" t="str">
        <f t="shared" si="20"/>
        <v/>
      </c>
      <c r="L366" s="6" t="str">
        <f>IF($A366="","",Einstellungen!$B$7+SUM($K$2:K366))</f>
        <v/>
      </c>
      <c r="M366" s="6" t="str">
        <f t="shared" si="21"/>
        <v/>
      </c>
      <c r="N366" s="6" t="str">
        <f>IF($A366="","",Einstellungen!$B$8+SUM($M$2:M366))</f>
        <v/>
      </c>
      <c r="O366" s="6" t="str">
        <f t="shared" si="22"/>
        <v/>
      </c>
    </row>
    <row r="367" spans="1:15" x14ac:dyDescent="0.25">
      <c r="A367" s="5"/>
      <c r="B367" t="str">
        <f t="shared" si="23"/>
        <v/>
      </c>
      <c r="D367" s="6"/>
      <c r="E367" s="6"/>
      <c r="H367" t="str">
        <f>IF($A367="","",IF($G367="","",IFERROR(VLOOKUP($G367,Kategorien!$A$2:$B$28,2,FALSE),"")))</f>
        <v/>
      </c>
      <c r="K367" s="6" t="str">
        <f t="shared" si="20"/>
        <v/>
      </c>
      <c r="L367" s="6" t="str">
        <f>IF($A367="","",Einstellungen!$B$7+SUM($K$2:K367))</f>
        <v/>
      </c>
      <c r="M367" s="6" t="str">
        <f t="shared" si="21"/>
        <v/>
      </c>
      <c r="N367" s="6" t="str">
        <f>IF($A367="","",Einstellungen!$B$8+SUM($M$2:M367))</f>
        <v/>
      </c>
      <c r="O367" s="6" t="str">
        <f t="shared" si="22"/>
        <v/>
      </c>
    </row>
    <row r="368" spans="1:15" x14ac:dyDescent="0.25">
      <c r="A368" s="5"/>
      <c r="B368" t="str">
        <f t="shared" si="23"/>
        <v/>
      </c>
      <c r="D368" s="6"/>
      <c r="E368" s="6"/>
      <c r="H368" t="str">
        <f>IF($A368="","",IF($G368="","",IFERROR(VLOOKUP($G368,Kategorien!$A$2:$B$28,2,FALSE),"")))</f>
        <v/>
      </c>
      <c r="K368" s="6" t="str">
        <f t="shared" si="20"/>
        <v/>
      </c>
      <c r="L368" s="6" t="str">
        <f>IF($A368="","",Einstellungen!$B$7+SUM($K$2:K368))</f>
        <v/>
      </c>
      <c r="M368" s="6" t="str">
        <f t="shared" si="21"/>
        <v/>
      </c>
      <c r="N368" s="6" t="str">
        <f>IF($A368="","",Einstellungen!$B$8+SUM($M$2:M368))</f>
        <v/>
      </c>
      <c r="O368" s="6" t="str">
        <f t="shared" si="22"/>
        <v/>
      </c>
    </row>
    <row r="369" spans="1:15" x14ac:dyDescent="0.25">
      <c r="A369" s="5"/>
      <c r="B369" t="str">
        <f t="shared" si="23"/>
        <v/>
      </c>
      <c r="D369" s="6"/>
      <c r="E369" s="6"/>
      <c r="H369" t="str">
        <f>IF($A369="","",IF($G369="","",IFERROR(VLOOKUP($G369,Kategorien!$A$2:$B$28,2,FALSE),"")))</f>
        <v/>
      </c>
      <c r="K369" s="6" t="str">
        <f t="shared" si="20"/>
        <v/>
      </c>
      <c r="L369" s="6" t="str">
        <f>IF($A369="","",Einstellungen!$B$7+SUM($K$2:K369))</f>
        <v/>
      </c>
      <c r="M369" s="6" t="str">
        <f t="shared" si="21"/>
        <v/>
      </c>
      <c r="N369" s="6" t="str">
        <f>IF($A369="","",Einstellungen!$B$8+SUM($M$2:M369))</f>
        <v/>
      </c>
      <c r="O369" s="6" t="str">
        <f t="shared" si="22"/>
        <v/>
      </c>
    </row>
    <row r="370" spans="1:15" x14ac:dyDescent="0.25">
      <c r="A370" s="5"/>
      <c r="B370" t="str">
        <f t="shared" si="23"/>
        <v/>
      </c>
      <c r="D370" s="6"/>
      <c r="E370" s="6"/>
      <c r="H370" t="str">
        <f>IF($A370="","",IF($G370="","",IFERROR(VLOOKUP($G370,Kategorien!$A$2:$B$28,2,FALSE),"")))</f>
        <v/>
      </c>
      <c r="K370" s="6" t="str">
        <f t="shared" si="20"/>
        <v/>
      </c>
      <c r="L370" s="6" t="str">
        <f>IF($A370="","",Einstellungen!$B$7+SUM($K$2:K370))</f>
        <v/>
      </c>
      <c r="M370" s="6" t="str">
        <f t="shared" si="21"/>
        <v/>
      </c>
      <c r="N370" s="6" t="str">
        <f>IF($A370="","",Einstellungen!$B$8+SUM($M$2:M370))</f>
        <v/>
      </c>
      <c r="O370" s="6" t="str">
        <f t="shared" si="22"/>
        <v/>
      </c>
    </row>
    <row r="371" spans="1:15" x14ac:dyDescent="0.25">
      <c r="A371" s="5"/>
      <c r="B371" t="str">
        <f t="shared" si="23"/>
        <v/>
      </c>
      <c r="D371" s="6"/>
      <c r="E371" s="6"/>
      <c r="H371" t="str">
        <f>IF($A371="","",IF($G371="","",IFERROR(VLOOKUP($G371,Kategorien!$A$2:$B$28,2,FALSE),"")))</f>
        <v/>
      </c>
      <c r="K371" s="6" t="str">
        <f t="shared" si="20"/>
        <v/>
      </c>
      <c r="L371" s="6" t="str">
        <f>IF($A371="","",Einstellungen!$B$7+SUM($K$2:K371))</f>
        <v/>
      </c>
      <c r="M371" s="6" t="str">
        <f t="shared" si="21"/>
        <v/>
      </c>
      <c r="N371" s="6" t="str">
        <f>IF($A371="","",Einstellungen!$B$8+SUM($M$2:M371))</f>
        <v/>
      </c>
      <c r="O371" s="6" t="str">
        <f t="shared" si="22"/>
        <v/>
      </c>
    </row>
    <row r="372" spans="1:15" x14ac:dyDescent="0.25">
      <c r="A372" s="5"/>
      <c r="B372" t="str">
        <f t="shared" si="23"/>
        <v/>
      </c>
      <c r="D372" s="6"/>
      <c r="E372" s="6"/>
      <c r="H372" t="str">
        <f>IF($A372="","",IF($G372="","",IFERROR(VLOOKUP($G372,Kategorien!$A$2:$B$28,2,FALSE),"")))</f>
        <v/>
      </c>
      <c r="K372" s="6" t="str">
        <f t="shared" si="20"/>
        <v/>
      </c>
      <c r="L372" s="6" t="str">
        <f>IF($A372="","",Einstellungen!$B$7+SUM($K$2:K372))</f>
        <v/>
      </c>
      <c r="M372" s="6" t="str">
        <f t="shared" si="21"/>
        <v/>
      </c>
      <c r="N372" s="6" t="str">
        <f>IF($A372="","",Einstellungen!$B$8+SUM($M$2:M372))</f>
        <v/>
      </c>
      <c r="O372" s="6" t="str">
        <f t="shared" si="22"/>
        <v/>
      </c>
    </row>
    <row r="373" spans="1:15" x14ac:dyDescent="0.25">
      <c r="A373" s="5"/>
      <c r="B373" t="str">
        <f t="shared" si="23"/>
        <v/>
      </c>
      <c r="D373" s="6"/>
      <c r="E373" s="6"/>
      <c r="H373" t="str">
        <f>IF($A373="","",IF($G373="","",IFERROR(VLOOKUP($G373,Kategorien!$A$2:$B$28,2,FALSE),"")))</f>
        <v/>
      </c>
      <c r="K373" s="6" t="str">
        <f t="shared" si="20"/>
        <v/>
      </c>
      <c r="L373" s="6" t="str">
        <f>IF($A373="","",Einstellungen!$B$7+SUM($K$2:K373))</f>
        <v/>
      </c>
      <c r="M373" s="6" t="str">
        <f t="shared" si="21"/>
        <v/>
      </c>
      <c r="N373" s="6" t="str">
        <f>IF($A373="","",Einstellungen!$B$8+SUM($M$2:M373))</f>
        <v/>
      </c>
      <c r="O373" s="6" t="str">
        <f t="shared" si="22"/>
        <v/>
      </c>
    </row>
    <row r="374" spans="1:15" x14ac:dyDescent="0.25">
      <c r="A374" s="5"/>
      <c r="B374" t="str">
        <f t="shared" si="23"/>
        <v/>
      </c>
      <c r="D374" s="6"/>
      <c r="E374" s="6"/>
      <c r="H374" t="str">
        <f>IF($A374="","",IF($G374="","",IFERROR(VLOOKUP($G374,Kategorien!$A$2:$B$28,2,FALSE),"")))</f>
        <v/>
      </c>
      <c r="K374" s="6" t="str">
        <f t="shared" si="20"/>
        <v/>
      </c>
      <c r="L374" s="6" t="str">
        <f>IF($A374="","",Einstellungen!$B$7+SUM($K$2:K374))</f>
        <v/>
      </c>
      <c r="M374" s="6" t="str">
        <f t="shared" si="21"/>
        <v/>
      </c>
      <c r="N374" s="6" t="str">
        <f>IF($A374="","",Einstellungen!$B$8+SUM($M$2:M374))</f>
        <v/>
      </c>
      <c r="O374" s="6" t="str">
        <f t="shared" si="22"/>
        <v/>
      </c>
    </row>
    <row r="375" spans="1:15" x14ac:dyDescent="0.25">
      <c r="A375" s="5"/>
      <c r="B375" t="str">
        <f t="shared" si="23"/>
        <v/>
      </c>
      <c r="D375" s="6"/>
      <c r="E375" s="6"/>
      <c r="H375" t="str">
        <f>IF($A375="","",IF($G375="","",IFERROR(VLOOKUP($G375,Kategorien!$A$2:$B$28,2,FALSE),"")))</f>
        <v/>
      </c>
      <c r="K375" s="6" t="str">
        <f t="shared" si="20"/>
        <v/>
      </c>
      <c r="L375" s="6" t="str">
        <f>IF($A375="","",Einstellungen!$B$7+SUM($K$2:K375))</f>
        <v/>
      </c>
      <c r="M375" s="6" t="str">
        <f t="shared" si="21"/>
        <v/>
      </c>
      <c r="N375" s="6" t="str">
        <f>IF($A375="","",Einstellungen!$B$8+SUM($M$2:M375))</f>
        <v/>
      </c>
      <c r="O375" s="6" t="str">
        <f t="shared" si="22"/>
        <v/>
      </c>
    </row>
    <row r="376" spans="1:15" x14ac:dyDescent="0.25">
      <c r="A376" s="5"/>
      <c r="B376" t="str">
        <f t="shared" si="23"/>
        <v/>
      </c>
      <c r="D376" s="6"/>
      <c r="E376" s="6"/>
      <c r="H376" t="str">
        <f>IF($A376="","",IF($G376="","",IFERROR(VLOOKUP($G376,Kategorien!$A$2:$B$28,2,FALSE),"")))</f>
        <v/>
      </c>
      <c r="K376" s="6" t="str">
        <f t="shared" si="20"/>
        <v/>
      </c>
      <c r="L376" s="6" t="str">
        <f>IF($A376="","",Einstellungen!$B$7+SUM($K$2:K376))</f>
        <v/>
      </c>
      <c r="M376" s="6" t="str">
        <f t="shared" si="21"/>
        <v/>
      </c>
      <c r="N376" s="6" t="str">
        <f>IF($A376="","",Einstellungen!$B$8+SUM($M$2:M376))</f>
        <v/>
      </c>
      <c r="O376" s="6" t="str">
        <f t="shared" si="22"/>
        <v/>
      </c>
    </row>
    <row r="377" spans="1:15" x14ac:dyDescent="0.25">
      <c r="A377" s="5"/>
      <c r="B377" t="str">
        <f t="shared" si="23"/>
        <v/>
      </c>
      <c r="D377" s="6"/>
      <c r="E377" s="6"/>
      <c r="H377" t="str">
        <f>IF($A377="","",IF($G377="","",IFERROR(VLOOKUP($G377,Kategorien!$A$2:$B$28,2,FALSE),"")))</f>
        <v/>
      </c>
      <c r="K377" s="6" t="str">
        <f t="shared" si="20"/>
        <v/>
      </c>
      <c r="L377" s="6" t="str">
        <f>IF($A377="","",Einstellungen!$B$7+SUM($K$2:K377))</f>
        <v/>
      </c>
      <c r="M377" s="6" t="str">
        <f t="shared" si="21"/>
        <v/>
      </c>
      <c r="N377" s="6" t="str">
        <f>IF($A377="","",Einstellungen!$B$8+SUM($M$2:M377))</f>
        <v/>
      </c>
      <c r="O377" s="6" t="str">
        <f t="shared" si="22"/>
        <v/>
      </c>
    </row>
    <row r="378" spans="1:15" x14ac:dyDescent="0.25">
      <c r="A378" s="5"/>
      <c r="B378" t="str">
        <f t="shared" si="23"/>
        <v/>
      </c>
      <c r="D378" s="6"/>
      <c r="E378" s="6"/>
      <c r="H378" t="str">
        <f>IF($A378="","",IF($G378="","",IFERROR(VLOOKUP($G378,Kategorien!$A$2:$B$28,2,FALSE),"")))</f>
        <v/>
      </c>
      <c r="K378" s="6" t="str">
        <f t="shared" si="20"/>
        <v/>
      </c>
      <c r="L378" s="6" t="str">
        <f>IF($A378="","",Einstellungen!$B$7+SUM($K$2:K378))</f>
        <v/>
      </c>
      <c r="M378" s="6" t="str">
        <f t="shared" si="21"/>
        <v/>
      </c>
      <c r="N378" s="6" t="str">
        <f>IF($A378="","",Einstellungen!$B$8+SUM($M$2:M378))</f>
        <v/>
      </c>
      <c r="O378" s="6" t="str">
        <f t="shared" si="22"/>
        <v/>
      </c>
    </row>
    <row r="379" spans="1:15" x14ac:dyDescent="0.25">
      <c r="A379" s="5"/>
      <c r="B379" t="str">
        <f t="shared" si="23"/>
        <v/>
      </c>
      <c r="D379" s="6"/>
      <c r="E379" s="6"/>
      <c r="H379" t="str">
        <f>IF($A379="","",IF($G379="","",IFERROR(VLOOKUP($G379,Kategorien!$A$2:$B$28,2,FALSE),"")))</f>
        <v/>
      </c>
      <c r="K379" s="6" t="str">
        <f t="shared" si="20"/>
        <v/>
      </c>
      <c r="L379" s="6" t="str">
        <f>IF($A379="","",Einstellungen!$B$7+SUM($K$2:K379))</f>
        <v/>
      </c>
      <c r="M379" s="6" t="str">
        <f t="shared" si="21"/>
        <v/>
      </c>
      <c r="N379" s="6" t="str">
        <f>IF($A379="","",Einstellungen!$B$8+SUM($M$2:M379))</f>
        <v/>
      </c>
      <c r="O379" s="6" t="str">
        <f t="shared" si="22"/>
        <v/>
      </c>
    </row>
    <row r="380" spans="1:15" x14ac:dyDescent="0.25">
      <c r="A380" s="5"/>
      <c r="B380" t="str">
        <f t="shared" si="23"/>
        <v/>
      </c>
      <c r="D380" s="6"/>
      <c r="E380" s="6"/>
      <c r="H380" t="str">
        <f>IF($A380="","",IF($G380="","",IFERROR(VLOOKUP($G380,Kategorien!$A$2:$B$28,2,FALSE),"")))</f>
        <v/>
      </c>
      <c r="K380" s="6" t="str">
        <f t="shared" si="20"/>
        <v/>
      </c>
      <c r="L380" s="6" t="str">
        <f>IF($A380="","",Einstellungen!$B$7+SUM($K$2:K380))</f>
        <v/>
      </c>
      <c r="M380" s="6" t="str">
        <f t="shared" si="21"/>
        <v/>
      </c>
      <c r="N380" s="6" t="str">
        <f>IF($A380="","",Einstellungen!$B$8+SUM($M$2:M380))</f>
        <v/>
      </c>
      <c r="O380" s="6" t="str">
        <f t="shared" si="22"/>
        <v/>
      </c>
    </row>
    <row r="381" spans="1:15" x14ac:dyDescent="0.25">
      <c r="A381" s="5"/>
      <c r="B381" t="str">
        <f t="shared" si="23"/>
        <v/>
      </c>
      <c r="D381" s="6"/>
      <c r="E381" s="6"/>
      <c r="H381" t="str">
        <f>IF($A381="","",IF($G381="","",IFERROR(VLOOKUP($G381,Kategorien!$A$2:$B$28,2,FALSE),"")))</f>
        <v/>
      </c>
      <c r="K381" s="6" t="str">
        <f t="shared" si="20"/>
        <v/>
      </c>
      <c r="L381" s="6" t="str">
        <f>IF($A381="","",Einstellungen!$B$7+SUM($K$2:K381))</f>
        <v/>
      </c>
      <c r="M381" s="6" t="str">
        <f t="shared" si="21"/>
        <v/>
      </c>
      <c r="N381" s="6" t="str">
        <f>IF($A381="","",Einstellungen!$B$8+SUM($M$2:M381))</f>
        <v/>
      </c>
      <c r="O381" s="6" t="str">
        <f t="shared" si="22"/>
        <v/>
      </c>
    </row>
    <row r="382" spans="1:15" x14ac:dyDescent="0.25">
      <c r="A382" s="5"/>
      <c r="B382" t="str">
        <f t="shared" si="23"/>
        <v/>
      </c>
      <c r="D382" s="6"/>
      <c r="E382" s="6"/>
      <c r="H382" t="str">
        <f>IF($A382="","",IF($G382="","",IFERROR(VLOOKUP($G382,Kategorien!$A$2:$B$28,2,FALSE),"")))</f>
        <v/>
      </c>
      <c r="K382" s="6" t="str">
        <f t="shared" si="20"/>
        <v/>
      </c>
      <c r="L382" s="6" t="str">
        <f>IF($A382="","",Einstellungen!$B$7+SUM($K$2:K382))</f>
        <v/>
      </c>
      <c r="M382" s="6" t="str">
        <f t="shared" si="21"/>
        <v/>
      </c>
      <c r="N382" s="6" t="str">
        <f>IF($A382="","",Einstellungen!$B$8+SUM($M$2:M382))</f>
        <v/>
      </c>
      <c r="O382" s="6" t="str">
        <f t="shared" si="22"/>
        <v/>
      </c>
    </row>
    <row r="383" spans="1:15" x14ac:dyDescent="0.25">
      <c r="A383" s="5"/>
      <c r="B383" t="str">
        <f t="shared" si="23"/>
        <v/>
      </c>
      <c r="D383" s="6"/>
      <c r="E383" s="6"/>
      <c r="H383" t="str">
        <f>IF($A383="","",IF($G383="","",IFERROR(VLOOKUP($G383,Kategorien!$A$2:$B$28,2,FALSE),"")))</f>
        <v/>
      </c>
      <c r="K383" s="6" t="str">
        <f t="shared" si="20"/>
        <v/>
      </c>
      <c r="L383" s="6" t="str">
        <f>IF($A383="","",Einstellungen!$B$7+SUM($K$2:K383))</f>
        <v/>
      </c>
      <c r="M383" s="6" t="str">
        <f t="shared" si="21"/>
        <v/>
      </c>
      <c r="N383" s="6" t="str">
        <f>IF($A383="","",Einstellungen!$B$8+SUM($M$2:M383))</f>
        <v/>
      </c>
      <c r="O383" s="6" t="str">
        <f t="shared" si="22"/>
        <v/>
      </c>
    </row>
    <row r="384" spans="1:15" x14ac:dyDescent="0.25">
      <c r="A384" s="5"/>
      <c r="B384" t="str">
        <f t="shared" si="23"/>
        <v/>
      </c>
      <c r="D384" s="6"/>
      <c r="E384" s="6"/>
      <c r="H384" t="str">
        <f>IF($A384="","",IF($G384="","",IFERROR(VLOOKUP($G384,Kategorien!$A$2:$B$28,2,FALSE),"")))</f>
        <v/>
      </c>
      <c r="K384" s="6" t="str">
        <f t="shared" si="20"/>
        <v/>
      </c>
      <c r="L384" s="6" t="str">
        <f>IF($A384="","",Einstellungen!$B$7+SUM($K$2:K384))</f>
        <v/>
      </c>
      <c r="M384" s="6" t="str">
        <f t="shared" si="21"/>
        <v/>
      </c>
      <c r="N384" s="6" t="str">
        <f>IF($A384="","",Einstellungen!$B$8+SUM($M$2:M384))</f>
        <v/>
      </c>
      <c r="O384" s="6" t="str">
        <f t="shared" si="22"/>
        <v/>
      </c>
    </row>
    <row r="385" spans="1:15" x14ac:dyDescent="0.25">
      <c r="A385" s="5"/>
      <c r="B385" t="str">
        <f t="shared" si="23"/>
        <v/>
      </c>
      <c r="D385" s="6"/>
      <c r="E385" s="6"/>
      <c r="H385" t="str">
        <f>IF($A385="","",IF($G385="","",IFERROR(VLOOKUP($G385,Kategorien!$A$2:$B$28,2,FALSE),"")))</f>
        <v/>
      </c>
      <c r="K385" s="6" t="str">
        <f t="shared" si="20"/>
        <v/>
      </c>
      <c r="L385" s="6" t="str">
        <f>IF($A385="","",Einstellungen!$B$7+SUM($K$2:K385))</f>
        <v/>
      </c>
      <c r="M385" s="6" t="str">
        <f t="shared" si="21"/>
        <v/>
      </c>
      <c r="N385" s="6" t="str">
        <f>IF($A385="","",Einstellungen!$B$8+SUM($M$2:M385))</f>
        <v/>
      </c>
      <c r="O385" s="6" t="str">
        <f t="shared" si="22"/>
        <v/>
      </c>
    </row>
    <row r="386" spans="1:15" x14ac:dyDescent="0.25">
      <c r="A386" s="5"/>
      <c r="B386" t="str">
        <f t="shared" si="23"/>
        <v/>
      </c>
      <c r="D386" s="6"/>
      <c r="E386" s="6"/>
      <c r="H386" t="str">
        <f>IF($A386="","",IF($G386="","",IFERROR(VLOOKUP($G386,Kategorien!$A$2:$B$28,2,FALSE),"")))</f>
        <v/>
      </c>
      <c r="K386" s="6" t="str">
        <f t="shared" ref="K386:K449" si="24">IF($A386="","",IF($F386="Barkasse",$D386-$E386,0))</f>
        <v/>
      </c>
      <c r="L386" s="6" t="str">
        <f>IF($A386="","",Einstellungen!$B$7+SUM($K$2:K386))</f>
        <v/>
      </c>
      <c r="M386" s="6" t="str">
        <f t="shared" ref="M386:M449" si="25">IF($A386="","",IF($F386="Bankkonto",$D386-$E386,0))</f>
        <v/>
      </c>
      <c r="N386" s="6" t="str">
        <f>IF($A386="","",Einstellungen!$B$8+SUM($M$2:M386))</f>
        <v/>
      </c>
      <c r="O386" s="6" t="str">
        <f t="shared" ref="O386:O449" si="26">IF($A386="","",L386+N386)</f>
        <v/>
      </c>
    </row>
    <row r="387" spans="1:15" x14ac:dyDescent="0.25">
      <c r="A387" s="5"/>
      <c r="B387" t="str">
        <f t="shared" ref="B387:B450" si="27">IF(A387="","",B386+1)</f>
        <v/>
      </c>
      <c r="D387" s="6"/>
      <c r="E387" s="6"/>
      <c r="H387" t="str">
        <f>IF($A387="","",IF($G387="","",IFERROR(VLOOKUP($G387,Kategorien!$A$2:$B$28,2,FALSE),"")))</f>
        <v/>
      </c>
      <c r="K387" s="6" t="str">
        <f t="shared" si="24"/>
        <v/>
      </c>
      <c r="L387" s="6" t="str">
        <f>IF($A387="","",Einstellungen!$B$7+SUM($K$2:K387))</f>
        <v/>
      </c>
      <c r="M387" s="6" t="str">
        <f t="shared" si="25"/>
        <v/>
      </c>
      <c r="N387" s="6" t="str">
        <f>IF($A387="","",Einstellungen!$B$8+SUM($M$2:M387))</f>
        <v/>
      </c>
      <c r="O387" s="6" t="str">
        <f t="shared" si="26"/>
        <v/>
      </c>
    </row>
    <row r="388" spans="1:15" x14ac:dyDescent="0.25">
      <c r="A388" s="5"/>
      <c r="B388" t="str">
        <f t="shared" si="27"/>
        <v/>
      </c>
      <c r="D388" s="6"/>
      <c r="E388" s="6"/>
      <c r="H388" t="str">
        <f>IF($A388="","",IF($G388="","",IFERROR(VLOOKUP($G388,Kategorien!$A$2:$B$28,2,FALSE),"")))</f>
        <v/>
      </c>
      <c r="K388" s="6" t="str">
        <f t="shared" si="24"/>
        <v/>
      </c>
      <c r="L388" s="6" t="str">
        <f>IF($A388="","",Einstellungen!$B$7+SUM($K$2:K388))</f>
        <v/>
      </c>
      <c r="M388" s="6" t="str">
        <f t="shared" si="25"/>
        <v/>
      </c>
      <c r="N388" s="6" t="str">
        <f>IF($A388="","",Einstellungen!$B$8+SUM($M$2:M388))</f>
        <v/>
      </c>
      <c r="O388" s="6" t="str">
        <f t="shared" si="26"/>
        <v/>
      </c>
    </row>
    <row r="389" spans="1:15" x14ac:dyDescent="0.25">
      <c r="A389" s="5"/>
      <c r="B389" t="str">
        <f t="shared" si="27"/>
        <v/>
      </c>
      <c r="D389" s="6"/>
      <c r="E389" s="6"/>
      <c r="H389" t="str">
        <f>IF($A389="","",IF($G389="","",IFERROR(VLOOKUP($G389,Kategorien!$A$2:$B$28,2,FALSE),"")))</f>
        <v/>
      </c>
      <c r="K389" s="6" t="str">
        <f t="shared" si="24"/>
        <v/>
      </c>
      <c r="L389" s="6" t="str">
        <f>IF($A389="","",Einstellungen!$B$7+SUM($K$2:K389))</f>
        <v/>
      </c>
      <c r="M389" s="6" t="str">
        <f t="shared" si="25"/>
        <v/>
      </c>
      <c r="N389" s="6" t="str">
        <f>IF($A389="","",Einstellungen!$B$8+SUM($M$2:M389))</f>
        <v/>
      </c>
      <c r="O389" s="6" t="str">
        <f t="shared" si="26"/>
        <v/>
      </c>
    </row>
    <row r="390" spans="1:15" x14ac:dyDescent="0.25">
      <c r="A390" s="5"/>
      <c r="B390" t="str">
        <f t="shared" si="27"/>
        <v/>
      </c>
      <c r="D390" s="6"/>
      <c r="E390" s="6"/>
      <c r="H390" t="str">
        <f>IF($A390="","",IF($G390="","",IFERROR(VLOOKUP($G390,Kategorien!$A$2:$B$28,2,FALSE),"")))</f>
        <v/>
      </c>
      <c r="K390" s="6" t="str">
        <f t="shared" si="24"/>
        <v/>
      </c>
      <c r="L390" s="6" t="str">
        <f>IF($A390="","",Einstellungen!$B$7+SUM($K$2:K390))</f>
        <v/>
      </c>
      <c r="M390" s="6" t="str">
        <f t="shared" si="25"/>
        <v/>
      </c>
      <c r="N390" s="6" t="str">
        <f>IF($A390="","",Einstellungen!$B$8+SUM($M$2:M390))</f>
        <v/>
      </c>
      <c r="O390" s="6" t="str">
        <f t="shared" si="26"/>
        <v/>
      </c>
    </row>
    <row r="391" spans="1:15" x14ac:dyDescent="0.25">
      <c r="A391" s="5"/>
      <c r="B391" t="str">
        <f t="shared" si="27"/>
        <v/>
      </c>
      <c r="D391" s="6"/>
      <c r="E391" s="6"/>
      <c r="H391" t="str">
        <f>IF($A391="","",IF($G391="","",IFERROR(VLOOKUP($G391,Kategorien!$A$2:$B$28,2,FALSE),"")))</f>
        <v/>
      </c>
      <c r="K391" s="6" t="str">
        <f t="shared" si="24"/>
        <v/>
      </c>
      <c r="L391" s="6" t="str">
        <f>IF($A391="","",Einstellungen!$B$7+SUM($K$2:K391))</f>
        <v/>
      </c>
      <c r="M391" s="6" t="str">
        <f t="shared" si="25"/>
        <v/>
      </c>
      <c r="N391" s="6" t="str">
        <f>IF($A391="","",Einstellungen!$B$8+SUM($M$2:M391))</f>
        <v/>
      </c>
      <c r="O391" s="6" t="str">
        <f t="shared" si="26"/>
        <v/>
      </c>
    </row>
    <row r="392" spans="1:15" x14ac:dyDescent="0.25">
      <c r="A392" s="5"/>
      <c r="B392" t="str">
        <f t="shared" si="27"/>
        <v/>
      </c>
      <c r="D392" s="6"/>
      <c r="E392" s="6"/>
      <c r="H392" t="str">
        <f>IF($A392="","",IF($G392="","",IFERROR(VLOOKUP($G392,Kategorien!$A$2:$B$28,2,FALSE),"")))</f>
        <v/>
      </c>
      <c r="K392" s="6" t="str">
        <f t="shared" si="24"/>
        <v/>
      </c>
      <c r="L392" s="6" t="str">
        <f>IF($A392="","",Einstellungen!$B$7+SUM($K$2:K392))</f>
        <v/>
      </c>
      <c r="M392" s="6" t="str">
        <f t="shared" si="25"/>
        <v/>
      </c>
      <c r="N392" s="6" t="str">
        <f>IF($A392="","",Einstellungen!$B$8+SUM($M$2:M392))</f>
        <v/>
      </c>
      <c r="O392" s="6" t="str">
        <f t="shared" si="26"/>
        <v/>
      </c>
    </row>
    <row r="393" spans="1:15" x14ac:dyDescent="0.25">
      <c r="A393" s="5"/>
      <c r="B393" t="str">
        <f t="shared" si="27"/>
        <v/>
      </c>
      <c r="D393" s="6"/>
      <c r="E393" s="6"/>
      <c r="H393" t="str">
        <f>IF($A393="","",IF($G393="","",IFERROR(VLOOKUP($G393,Kategorien!$A$2:$B$28,2,FALSE),"")))</f>
        <v/>
      </c>
      <c r="K393" s="6" t="str">
        <f t="shared" si="24"/>
        <v/>
      </c>
      <c r="L393" s="6" t="str">
        <f>IF($A393="","",Einstellungen!$B$7+SUM($K$2:K393))</f>
        <v/>
      </c>
      <c r="M393" s="6" t="str">
        <f t="shared" si="25"/>
        <v/>
      </c>
      <c r="N393" s="6" t="str">
        <f>IF($A393="","",Einstellungen!$B$8+SUM($M$2:M393))</f>
        <v/>
      </c>
      <c r="O393" s="6" t="str">
        <f t="shared" si="26"/>
        <v/>
      </c>
    </row>
    <row r="394" spans="1:15" x14ac:dyDescent="0.25">
      <c r="A394" s="5"/>
      <c r="B394" t="str">
        <f t="shared" si="27"/>
        <v/>
      </c>
      <c r="D394" s="6"/>
      <c r="E394" s="6"/>
      <c r="H394" t="str">
        <f>IF($A394="","",IF($G394="","",IFERROR(VLOOKUP($G394,Kategorien!$A$2:$B$28,2,FALSE),"")))</f>
        <v/>
      </c>
      <c r="K394" s="6" t="str">
        <f t="shared" si="24"/>
        <v/>
      </c>
      <c r="L394" s="6" t="str">
        <f>IF($A394="","",Einstellungen!$B$7+SUM($K$2:K394))</f>
        <v/>
      </c>
      <c r="M394" s="6" t="str">
        <f t="shared" si="25"/>
        <v/>
      </c>
      <c r="N394" s="6" t="str">
        <f>IF($A394="","",Einstellungen!$B$8+SUM($M$2:M394))</f>
        <v/>
      </c>
      <c r="O394" s="6" t="str">
        <f t="shared" si="26"/>
        <v/>
      </c>
    </row>
    <row r="395" spans="1:15" x14ac:dyDescent="0.25">
      <c r="A395" s="5"/>
      <c r="B395" t="str">
        <f t="shared" si="27"/>
        <v/>
      </c>
      <c r="D395" s="6"/>
      <c r="E395" s="6"/>
      <c r="H395" t="str">
        <f>IF($A395="","",IF($G395="","",IFERROR(VLOOKUP($G395,Kategorien!$A$2:$B$28,2,FALSE),"")))</f>
        <v/>
      </c>
      <c r="K395" s="6" t="str">
        <f t="shared" si="24"/>
        <v/>
      </c>
      <c r="L395" s="6" t="str">
        <f>IF($A395="","",Einstellungen!$B$7+SUM($K$2:K395))</f>
        <v/>
      </c>
      <c r="M395" s="6" t="str">
        <f t="shared" si="25"/>
        <v/>
      </c>
      <c r="N395" s="6" t="str">
        <f>IF($A395="","",Einstellungen!$B$8+SUM($M$2:M395))</f>
        <v/>
      </c>
      <c r="O395" s="6" t="str">
        <f t="shared" si="26"/>
        <v/>
      </c>
    </row>
    <row r="396" spans="1:15" x14ac:dyDescent="0.25">
      <c r="A396" s="5"/>
      <c r="B396" t="str">
        <f t="shared" si="27"/>
        <v/>
      </c>
      <c r="D396" s="6"/>
      <c r="E396" s="6"/>
      <c r="H396" t="str">
        <f>IF($A396="","",IF($G396="","",IFERROR(VLOOKUP($G396,Kategorien!$A$2:$B$28,2,FALSE),"")))</f>
        <v/>
      </c>
      <c r="K396" s="6" t="str">
        <f t="shared" si="24"/>
        <v/>
      </c>
      <c r="L396" s="6" t="str">
        <f>IF($A396="","",Einstellungen!$B$7+SUM($K$2:K396))</f>
        <v/>
      </c>
      <c r="M396" s="6" t="str">
        <f t="shared" si="25"/>
        <v/>
      </c>
      <c r="N396" s="6" t="str">
        <f>IF($A396="","",Einstellungen!$B$8+SUM($M$2:M396))</f>
        <v/>
      </c>
      <c r="O396" s="6" t="str">
        <f t="shared" si="26"/>
        <v/>
      </c>
    </row>
    <row r="397" spans="1:15" x14ac:dyDescent="0.25">
      <c r="A397" s="5"/>
      <c r="B397" t="str">
        <f t="shared" si="27"/>
        <v/>
      </c>
      <c r="D397" s="6"/>
      <c r="E397" s="6"/>
      <c r="H397" t="str">
        <f>IF($A397="","",IF($G397="","",IFERROR(VLOOKUP($G397,Kategorien!$A$2:$B$28,2,FALSE),"")))</f>
        <v/>
      </c>
      <c r="K397" s="6" t="str">
        <f t="shared" si="24"/>
        <v/>
      </c>
      <c r="L397" s="6" t="str">
        <f>IF($A397="","",Einstellungen!$B$7+SUM($K$2:K397))</f>
        <v/>
      </c>
      <c r="M397" s="6" t="str">
        <f t="shared" si="25"/>
        <v/>
      </c>
      <c r="N397" s="6" t="str">
        <f>IF($A397="","",Einstellungen!$B$8+SUM($M$2:M397))</f>
        <v/>
      </c>
      <c r="O397" s="6" t="str">
        <f t="shared" si="26"/>
        <v/>
      </c>
    </row>
    <row r="398" spans="1:15" x14ac:dyDescent="0.25">
      <c r="A398" s="5"/>
      <c r="B398" t="str">
        <f t="shared" si="27"/>
        <v/>
      </c>
      <c r="D398" s="6"/>
      <c r="E398" s="6"/>
      <c r="H398" t="str">
        <f>IF($A398="","",IF($G398="","",IFERROR(VLOOKUP($G398,Kategorien!$A$2:$B$28,2,FALSE),"")))</f>
        <v/>
      </c>
      <c r="K398" s="6" t="str">
        <f t="shared" si="24"/>
        <v/>
      </c>
      <c r="L398" s="6" t="str">
        <f>IF($A398="","",Einstellungen!$B$7+SUM($K$2:K398))</f>
        <v/>
      </c>
      <c r="M398" s="6" t="str">
        <f t="shared" si="25"/>
        <v/>
      </c>
      <c r="N398" s="6" t="str">
        <f>IF($A398="","",Einstellungen!$B$8+SUM($M$2:M398))</f>
        <v/>
      </c>
      <c r="O398" s="6" t="str">
        <f t="shared" si="26"/>
        <v/>
      </c>
    </row>
    <row r="399" spans="1:15" x14ac:dyDescent="0.25">
      <c r="A399" s="5"/>
      <c r="B399" t="str">
        <f t="shared" si="27"/>
        <v/>
      </c>
      <c r="D399" s="6"/>
      <c r="E399" s="6"/>
      <c r="H399" t="str">
        <f>IF($A399="","",IF($G399="","",IFERROR(VLOOKUP($G399,Kategorien!$A$2:$B$28,2,FALSE),"")))</f>
        <v/>
      </c>
      <c r="K399" s="6" t="str">
        <f t="shared" si="24"/>
        <v/>
      </c>
      <c r="L399" s="6" t="str">
        <f>IF($A399="","",Einstellungen!$B$7+SUM($K$2:K399))</f>
        <v/>
      </c>
      <c r="M399" s="6" t="str">
        <f t="shared" si="25"/>
        <v/>
      </c>
      <c r="N399" s="6" t="str">
        <f>IF($A399="","",Einstellungen!$B$8+SUM($M$2:M399))</f>
        <v/>
      </c>
      <c r="O399" s="6" t="str">
        <f t="shared" si="26"/>
        <v/>
      </c>
    </row>
    <row r="400" spans="1:15" x14ac:dyDescent="0.25">
      <c r="A400" s="5"/>
      <c r="B400" t="str">
        <f t="shared" si="27"/>
        <v/>
      </c>
      <c r="D400" s="6"/>
      <c r="E400" s="6"/>
      <c r="H400" t="str">
        <f>IF($A400="","",IF($G400="","",IFERROR(VLOOKUP($G400,Kategorien!$A$2:$B$28,2,FALSE),"")))</f>
        <v/>
      </c>
      <c r="K400" s="6" t="str">
        <f t="shared" si="24"/>
        <v/>
      </c>
      <c r="L400" s="6" t="str">
        <f>IF($A400="","",Einstellungen!$B$7+SUM($K$2:K400))</f>
        <v/>
      </c>
      <c r="M400" s="6" t="str">
        <f t="shared" si="25"/>
        <v/>
      </c>
      <c r="N400" s="6" t="str">
        <f>IF($A400="","",Einstellungen!$B$8+SUM($M$2:M400))</f>
        <v/>
      </c>
      <c r="O400" s="6" t="str">
        <f t="shared" si="26"/>
        <v/>
      </c>
    </row>
    <row r="401" spans="1:15" x14ac:dyDescent="0.25">
      <c r="A401" s="5"/>
      <c r="B401" t="str">
        <f t="shared" si="27"/>
        <v/>
      </c>
      <c r="D401" s="6"/>
      <c r="E401" s="6"/>
      <c r="H401" t="str">
        <f>IF($A401="","",IF($G401="","",IFERROR(VLOOKUP($G401,Kategorien!$A$2:$B$28,2,FALSE),"")))</f>
        <v/>
      </c>
      <c r="K401" s="6" t="str">
        <f t="shared" si="24"/>
        <v/>
      </c>
      <c r="L401" s="6" t="str">
        <f>IF($A401="","",Einstellungen!$B$7+SUM($K$2:K401))</f>
        <v/>
      </c>
      <c r="M401" s="6" t="str">
        <f t="shared" si="25"/>
        <v/>
      </c>
      <c r="N401" s="6" t="str">
        <f>IF($A401="","",Einstellungen!$B$8+SUM($M$2:M401))</f>
        <v/>
      </c>
      <c r="O401" s="6" t="str">
        <f t="shared" si="26"/>
        <v/>
      </c>
    </row>
    <row r="402" spans="1:15" x14ac:dyDescent="0.25">
      <c r="A402" s="5"/>
      <c r="B402" t="str">
        <f t="shared" si="27"/>
        <v/>
      </c>
      <c r="D402" s="6"/>
      <c r="E402" s="6"/>
      <c r="H402" t="str">
        <f>IF($A402="","",IF($G402="","",IFERROR(VLOOKUP($G402,Kategorien!$A$2:$B$28,2,FALSE),"")))</f>
        <v/>
      </c>
      <c r="K402" s="6" t="str">
        <f t="shared" si="24"/>
        <v/>
      </c>
      <c r="L402" s="6" t="str">
        <f>IF($A402="","",Einstellungen!$B$7+SUM($K$2:K402))</f>
        <v/>
      </c>
      <c r="M402" s="6" t="str">
        <f t="shared" si="25"/>
        <v/>
      </c>
      <c r="N402" s="6" t="str">
        <f>IF($A402="","",Einstellungen!$B$8+SUM($M$2:M402))</f>
        <v/>
      </c>
      <c r="O402" s="6" t="str">
        <f t="shared" si="26"/>
        <v/>
      </c>
    </row>
    <row r="403" spans="1:15" x14ac:dyDescent="0.25">
      <c r="A403" s="5"/>
      <c r="B403" t="str">
        <f t="shared" si="27"/>
        <v/>
      </c>
      <c r="D403" s="6"/>
      <c r="E403" s="6"/>
      <c r="H403" t="str">
        <f>IF($A403="","",IF($G403="","",IFERROR(VLOOKUP($G403,Kategorien!$A$2:$B$28,2,FALSE),"")))</f>
        <v/>
      </c>
      <c r="K403" s="6" t="str">
        <f t="shared" si="24"/>
        <v/>
      </c>
      <c r="L403" s="6" t="str">
        <f>IF($A403="","",Einstellungen!$B$7+SUM($K$2:K403))</f>
        <v/>
      </c>
      <c r="M403" s="6" t="str">
        <f t="shared" si="25"/>
        <v/>
      </c>
      <c r="N403" s="6" t="str">
        <f>IF($A403="","",Einstellungen!$B$8+SUM($M$2:M403))</f>
        <v/>
      </c>
      <c r="O403" s="6" t="str">
        <f t="shared" si="26"/>
        <v/>
      </c>
    </row>
    <row r="404" spans="1:15" x14ac:dyDescent="0.25">
      <c r="A404" s="5"/>
      <c r="B404" t="str">
        <f t="shared" si="27"/>
        <v/>
      </c>
      <c r="D404" s="6"/>
      <c r="E404" s="6"/>
      <c r="H404" t="str">
        <f>IF($A404="","",IF($G404="","",IFERROR(VLOOKUP($G404,Kategorien!$A$2:$B$28,2,FALSE),"")))</f>
        <v/>
      </c>
      <c r="K404" s="6" t="str">
        <f t="shared" si="24"/>
        <v/>
      </c>
      <c r="L404" s="6" t="str">
        <f>IF($A404="","",Einstellungen!$B$7+SUM($K$2:K404))</f>
        <v/>
      </c>
      <c r="M404" s="6" t="str">
        <f t="shared" si="25"/>
        <v/>
      </c>
      <c r="N404" s="6" t="str">
        <f>IF($A404="","",Einstellungen!$B$8+SUM($M$2:M404))</f>
        <v/>
      </c>
      <c r="O404" s="6" t="str">
        <f t="shared" si="26"/>
        <v/>
      </c>
    </row>
    <row r="405" spans="1:15" x14ac:dyDescent="0.25">
      <c r="A405" s="5"/>
      <c r="B405" t="str">
        <f t="shared" si="27"/>
        <v/>
      </c>
      <c r="D405" s="6"/>
      <c r="E405" s="6"/>
      <c r="H405" t="str">
        <f>IF($A405="","",IF($G405="","",IFERROR(VLOOKUP($G405,Kategorien!$A$2:$B$28,2,FALSE),"")))</f>
        <v/>
      </c>
      <c r="K405" s="6" t="str">
        <f t="shared" si="24"/>
        <v/>
      </c>
      <c r="L405" s="6" t="str">
        <f>IF($A405="","",Einstellungen!$B$7+SUM($K$2:K405))</f>
        <v/>
      </c>
      <c r="M405" s="6" t="str">
        <f t="shared" si="25"/>
        <v/>
      </c>
      <c r="N405" s="6" t="str">
        <f>IF($A405="","",Einstellungen!$B$8+SUM($M$2:M405))</f>
        <v/>
      </c>
      <c r="O405" s="6" t="str">
        <f t="shared" si="26"/>
        <v/>
      </c>
    </row>
    <row r="406" spans="1:15" x14ac:dyDescent="0.25">
      <c r="A406" s="5"/>
      <c r="B406" t="str">
        <f t="shared" si="27"/>
        <v/>
      </c>
      <c r="D406" s="6"/>
      <c r="E406" s="6"/>
      <c r="H406" t="str">
        <f>IF($A406="","",IF($G406="","",IFERROR(VLOOKUP($G406,Kategorien!$A$2:$B$28,2,FALSE),"")))</f>
        <v/>
      </c>
      <c r="K406" s="6" t="str">
        <f t="shared" si="24"/>
        <v/>
      </c>
      <c r="L406" s="6" t="str">
        <f>IF($A406="","",Einstellungen!$B$7+SUM($K$2:K406))</f>
        <v/>
      </c>
      <c r="M406" s="6" t="str">
        <f t="shared" si="25"/>
        <v/>
      </c>
      <c r="N406" s="6" t="str">
        <f>IF($A406="","",Einstellungen!$B$8+SUM($M$2:M406))</f>
        <v/>
      </c>
      <c r="O406" s="6" t="str">
        <f t="shared" si="26"/>
        <v/>
      </c>
    </row>
    <row r="407" spans="1:15" x14ac:dyDescent="0.25">
      <c r="A407" s="5"/>
      <c r="B407" t="str">
        <f t="shared" si="27"/>
        <v/>
      </c>
      <c r="D407" s="6"/>
      <c r="E407" s="6"/>
      <c r="H407" t="str">
        <f>IF($A407="","",IF($G407="","",IFERROR(VLOOKUP($G407,Kategorien!$A$2:$B$28,2,FALSE),"")))</f>
        <v/>
      </c>
      <c r="K407" s="6" t="str">
        <f t="shared" si="24"/>
        <v/>
      </c>
      <c r="L407" s="6" t="str">
        <f>IF($A407="","",Einstellungen!$B$7+SUM($K$2:K407))</f>
        <v/>
      </c>
      <c r="M407" s="6" t="str">
        <f t="shared" si="25"/>
        <v/>
      </c>
      <c r="N407" s="6" t="str">
        <f>IF($A407="","",Einstellungen!$B$8+SUM($M$2:M407))</f>
        <v/>
      </c>
      <c r="O407" s="6" t="str">
        <f t="shared" si="26"/>
        <v/>
      </c>
    </row>
    <row r="408" spans="1:15" x14ac:dyDescent="0.25">
      <c r="A408" s="5"/>
      <c r="B408" t="str">
        <f t="shared" si="27"/>
        <v/>
      </c>
      <c r="D408" s="6"/>
      <c r="E408" s="6"/>
      <c r="H408" t="str">
        <f>IF($A408="","",IF($G408="","",IFERROR(VLOOKUP($G408,Kategorien!$A$2:$B$28,2,FALSE),"")))</f>
        <v/>
      </c>
      <c r="K408" s="6" t="str">
        <f t="shared" si="24"/>
        <v/>
      </c>
      <c r="L408" s="6" t="str">
        <f>IF($A408="","",Einstellungen!$B$7+SUM($K$2:K408))</f>
        <v/>
      </c>
      <c r="M408" s="6" t="str">
        <f t="shared" si="25"/>
        <v/>
      </c>
      <c r="N408" s="6" t="str">
        <f>IF($A408="","",Einstellungen!$B$8+SUM($M$2:M408))</f>
        <v/>
      </c>
      <c r="O408" s="6" t="str">
        <f t="shared" si="26"/>
        <v/>
      </c>
    </row>
    <row r="409" spans="1:15" x14ac:dyDescent="0.25">
      <c r="A409" s="5"/>
      <c r="B409" t="str">
        <f t="shared" si="27"/>
        <v/>
      </c>
      <c r="D409" s="6"/>
      <c r="E409" s="6"/>
      <c r="H409" t="str">
        <f>IF($A409="","",IF($G409="","",IFERROR(VLOOKUP($G409,Kategorien!$A$2:$B$28,2,FALSE),"")))</f>
        <v/>
      </c>
      <c r="K409" s="6" t="str">
        <f t="shared" si="24"/>
        <v/>
      </c>
      <c r="L409" s="6" t="str">
        <f>IF($A409="","",Einstellungen!$B$7+SUM($K$2:K409))</f>
        <v/>
      </c>
      <c r="M409" s="6" t="str">
        <f t="shared" si="25"/>
        <v/>
      </c>
      <c r="N409" s="6" t="str">
        <f>IF($A409="","",Einstellungen!$B$8+SUM($M$2:M409))</f>
        <v/>
      </c>
      <c r="O409" s="6" t="str">
        <f t="shared" si="26"/>
        <v/>
      </c>
    </row>
    <row r="410" spans="1:15" x14ac:dyDescent="0.25">
      <c r="A410" s="5"/>
      <c r="B410" t="str">
        <f t="shared" si="27"/>
        <v/>
      </c>
      <c r="D410" s="6"/>
      <c r="E410" s="6"/>
      <c r="H410" t="str">
        <f>IF($A410="","",IF($G410="","",IFERROR(VLOOKUP($G410,Kategorien!$A$2:$B$28,2,FALSE),"")))</f>
        <v/>
      </c>
      <c r="K410" s="6" t="str">
        <f t="shared" si="24"/>
        <v/>
      </c>
      <c r="L410" s="6" t="str">
        <f>IF($A410="","",Einstellungen!$B$7+SUM($K$2:K410))</f>
        <v/>
      </c>
      <c r="M410" s="6" t="str">
        <f t="shared" si="25"/>
        <v/>
      </c>
      <c r="N410" s="6" t="str">
        <f>IF($A410="","",Einstellungen!$B$8+SUM($M$2:M410))</f>
        <v/>
      </c>
      <c r="O410" s="6" t="str">
        <f t="shared" si="26"/>
        <v/>
      </c>
    </row>
    <row r="411" spans="1:15" x14ac:dyDescent="0.25">
      <c r="A411" s="5"/>
      <c r="B411" t="str">
        <f t="shared" si="27"/>
        <v/>
      </c>
      <c r="D411" s="6"/>
      <c r="E411" s="6"/>
      <c r="H411" t="str">
        <f>IF($A411="","",IF($G411="","",IFERROR(VLOOKUP($G411,Kategorien!$A$2:$B$28,2,FALSE),"")))</f>
        <v/>
      </c>
      <c r="K411" s="6" t="str">
        <f t="shared" si="24"/>
        <v/>
      </c>
      <c r="L411" s="6" t="str">
        <f>IF($A411="","",Einstellungen!$B$7+SUM($K$2:K411))</f>
        <v/>
      </c>
      <c r="M411" s="6" t="str">
        <f t="shared" si="25"/>
        <v/>
      </c>
      <c r="N411" s="6" t="str">
        <f>IF($A411="","",Einstellungen!$B$8+SUM($M$2:M411))</f>
        <v/>
      </c>
      <c r="O411" s="6" t="str">
        <f t="shared" si="26"/>
        <v/>
      </c>
    </row>
    <row r="412" spans="1:15" x14ac:dyDescent="0.25">
      <c r="A412" s="5"/>
      <c r="B412" t="str">
        <f t="shared" si="27"/>
        <v/>
      </c>
      <c r="D412" s="6"/>
      <c r="E412" s="6"/>
      <c r="H412" t="str">
        <f>IF($A412="","",IF($G412="","",IFERROR(VLOOKUP($G412,Kategorien!$A$2:$B$28,2,FALSE),"")))</f>
        <v/>
      </c>
      <c r="K412" s="6" t="str">
        <f t="shared" si="24"/>
        <v/>
      </c>
      <c r="L412" s="6" t="str">
        <f>IF($A412="","",Einstellungen!$B$7+SUM($K$2:K412))</f>
        <v/>
      </c>
      <c r="M412" s="6" t="str">
        <f t="shared" si="25"/>
        <v/>
      </c>
      <c r="N412" s="6" t="str">
        <f>IF($A412="","",Einstellungen!$B$8+SUM($M$2:M412))</f>
        <v/>
      </c>
      <c r="O412" s="6" t="str">
        <f t="shared" si="26"/>
        <v/>
      </c>
    </row>
    <row r="413" spans="1:15" x14ac:dyDescent="0.25">
      <c r="A413" s="5"/>
      <c r="B413" t="str">
        <f t="shared" si="27"/>
        <v/>
      </c>
      <c r="D413" s="6"/>
      <c r="E413" s="6"/>
      <c r="H413" t="str">
        <f>IF($A413="","",IF($G413="","",IFERROR(VLOOKUP($G413,Kategorien!$A$2:$B$28,2,FALSE),"")))</f>
        <v/>
      </c>
      <c r="K413" s="6" t="str">
        <f t="shared" si="24"/>
        <v/>
      </c>
      <c r="L413" s="6" t="str">
        <f>IF($A413="","",Einstellungen!$B$7+SUM($K$2:K413))</f>
        <v/>
      </c>
      <c r="M413" s="6" t="str">
        <f t="shared" si="25"/>
        <v/>
      </c>
      <c r="N413" s="6" t="str">
        <f>IF($A413="","",Einstellungen!$B$8+SUM($M$2:M413))</f>
        <v/>
      </c>
      <c r="O413" s="6" t="str">
        <f t="shared" si="26"/>
        <v/>
      </c>
    </row>
    <row r="414" spans="1:15" x14ac:dyDescent="0.25">
      <c r="A414" s="5"/>
      <c r="B414" t="str">
        <f t="shared" si="27"/>
        <v/>
      </c>
      <c r="D414" s="6"/>
      <c r="E414" s="6"/>
      <c r="H414" t="str">
        <f>IF($A414="","",IF($G414="","",IFERROR(VLOOKUP($G414,Kategorien!$A$2:$B$28,2,FALSE),"")))</f>
        <v/>
      </c>
      <c r="K414" s="6" t="str">
        <f t="shared" si="24"/>
        <v/>
      </c>
      <c r="L414" s="6" t="str">
        <f>IF($A414="","",Einstellungen!$B$7+SUM($K$2:K414))</f>
        <v/>
      </c>
      <c r="M414" s="6" t="str">
        <f t="shared" si="25"/>
        <v/>
      </c>
      <c r="N414" s="6" t="str">
        <f>IF($A414="","",Einstellungen!$B$8+SUM($M$2:M414))</f>
        <v/>
      </c>
      <c r="O414" s="6" t="str">
        <f t="shared" si="26"/>
        <v/>
      </c>
    </row>
    <row r="415" spans="1:15" x14ac:dyDescent="0.25">
      <c r="A415" s="5"/>
      <c r="B415" t="str">
        <f t="shared" si="27"/>
        <v/>
      </c>
      <c r="D415" s="6"/>
      <c r="E415" s="6"/>
      <c r="H415" t="str">
        <f>IF($A415="","",IF($G415="","",IFERROR(VLOOKUP($G415,Kategorien!$A$2:$B$28,2,FALSE),"")))</f>
        <v/>
      </c>
      <c r="K415" s="6" t="str">
        <f t="shared" si="24"/>
        <v/>
      </c>
      <c r="L415" s="6" t="str">
        <f>IF($A415="","",Einstellungen!$B$7+SUM($K$2:K415))</f>
        <v/>
      </c>
      <c r="M415" s="6" t="str">
        <f t="shared" si="25"/>
        <v/>
      </c>
      <c r="N415" s="6" t="str">
        <f>IF($A415="","",Einstellungen!$B$8+SUM($M$2:M415))</f>
        <v/>
      </c>
      <c r="O415" s="6" t="str">
        <f t="shared" si="26"/>
        <v/>
      </c>
    </row>
    <row r="416" spans="1:15" x14ac:dyDescent="0.25">
      <c r="A416" s="5"/>
      <c r="B416" t="str">
        <f t="shared" si="27"/>
        <v/>
      </c>
      <c r="D416" s="6"/>
      <c r="E416" s="6"/>
      <c r="H416" t="str">
        <f>IF($A416="","",IF($G416="","",IFERROR(VLOOKUP($G416,Kategorien!$A$2:$B$28,2,FALSE),"")))</f>
        <v/>
      </c>
      <c r="K416" s="6" t="str">
        <f t="shared" si="24"/>
        <v/>
      </c>
      <c r="L416" s="6" t="str">
        <f>IF($A416="","",Einstellungen!$B$7+SUM($K$2:K416))</f>
        <v/>
      </c>
      <c r="M416" s="6" t="str">
        <f t="shared" si="25"/>
        <v/>
      </c>
      <c r="N416" s="6" t="str">
        <f>IF($A416="","",Einstellungen!$B$8+SUM($M$2:M416))</f>
        <v/>
      </c>
      <c r="O416" s="6" t="str">
        <f t="shared" si="26"/>
        <v/>
      </c>
    </row>
    <row r="417" spans="1:15" x14ac:dyDescent="0.25">
      <c r="A417" s="5"/>
      <c r="B417" t="str">
        <f t="shared" si="27"/>
        <v/>
      </c>
      <c r="D417" s="6"/>
      <c r="E417" s="6"/>
      <c r="H417" t="str">
        <f>IF($A417="","",IF($G417="","",IFERROR(VLOOKUP($G417,Kategorien!$A$2:$B$28,2,FALSE),"")))</f>
        <v/>
      </c>
      <c r="K417" s="6" t="str">
        <f t="shared" si="24"/>
        <v/>
      </c>
      <c r="L417" s="6" t="str">
        <f>IF($A417="","",Einstellungen!$B$7+SUM($K$2:K417))</f>
        <v/>
      </c>
      <c r="M417" s="6" t="str">
        <f t="shared" si="25"/>
        <v/>
      </c>
      <c r="N417" s="6" t="str">
        <f>IF($A417="","",Einstellungen!$B$8+SUM($M$2:M417))</f>
        <v/>
      </c>
      <c r="O417" s="6" t="str">
        <f t="shared" si="26"/>
        <v/>
      </c>
    </row>
    <row r="418" spans="1:15" x14ac:dyDescent="0.25">
      <c r="A418" s="5"/>
      <c r="B418" t="str">
        <f t="shared" si="27"/>
        <v/>
      </c>
      <c r="D418" s="6"/>
      <c r="E418" s="6"/>
      <c r="H418" t="str">
        <f>IF($A418="","",IF($G418="","",IFERROR(VLOOKUP($G418,Kategorien!$A$2:$B$28,2,FALSE),"")))</f>
        <v/>
      </c>
      <c r="K418" s="6" t="str">
        <f t="shared" si="24"/>
        <v/>
      </c>
      <c r="L418" s="6" t="str">
        <f>IF($A418="","",Einstellungen!$B$7+SUM($K$2:K418))</f>
        <v/>
      </c>
      <c r="M418" s="6" t="str">
        <f t="shared" si="25"/>
        <v/>
      </c>
      <c r="N418" s="6" t="str">
        <f>IF($A418="","",Einstellungen!$B$8+SUM($M$2:M418))</f>
        <v/>
      </c>
      <c r="O418" s="6" t="str">
        <f t="shared" si="26"/>
        <v/>
      </c>
    </row>
    <row r="419" spans="1:15" x14ac:dyDescent="0.25">
      <c r="A419" s="5"/>
      <c r="B419" t="str">
        <f t="shared" si="27"/>
        <v/>
      </c>
      <c r="D419" s="6"/>
      <c r="E419" s="6"/>
      <c r="H419" t="str">
        <f>IF($A419="","",IF($G419="","",IFERROR(VLOOKUP($G419,Kategorien!$A$2:$B$28,2,FALSE),"")))</f>
        <v/>
      </c>
      <c r="K419" s="6" t="str">
        <f t="shared" si="24"/>
        <v/>
      </c>
      <c r="L419" s="6" t="str">
        <f>IF($A419="","",Einstellungen!$B$7+SUM($K$2:K419))</f>
        <v/>
      </c>
      <c r="M419" s="6" t="str">
        <f t="shared" si="25"/>
        <v/>
      </c>
      <c r="N419" s="6" t="str">
        <f>IF($A419="","",Einstellungen!$B$8+SUM($M$2:M419))</f>
        <v/>
      </c>
      <c r="O419" s="6" t="str">
        <f t="shared" si="26"/>
        <v/>
      </c>
    </row>
    <row r="420" spans="1:15" x14ac:dyDescent="0.25">
      <c r="A420" s="5"/>
      <c r="B420" t="str">
        <f t="shared" si="27"/>
        <v/>
      </c>
      <c r="D420" s="6"/>
      <c r="E420" s="6"/>
      <c r="H420" t="str">
        <f>IF($A420="","",IF($G420="","",IFERROR(VLOOKUP($G420,Kategorien!$A$2:$B$28,2,FALSE),"")))</f>
        <v/>
      </c>
      <c r="K420" s="6" t="str">
        <f t="shared" si="24"/>
        <v/>
      </c>
      <c r="L420" s="6" t="str">
        <f>IF($A420="","",Einstellungen!$B$7+SUM($K$2:K420))</f>
        <v/>
      </c>
      <c r="M420" s="6" t="str">
        <f t="shared" si="25"/>
        <v/>
      </c>
      <c r="N420" s="6" t="str">
        <f>IF($A420="","",Einstellungen!$B$8+SUM($M$2:M420))</f>
        <v/>
      </c>
      <c r="O420" s="6" t="str">
        <f t="shared" si="26"/>
        <v/>
      </c>
    </row>
    <row r="421" spans="1:15" x14ac:dyDescent="0.25">
      <c r="A421" s="5"/>
      <c r="B421" t="str">
        <f t="shared" si="27"/>
        <v/>
      </c>
      <c r="D421" s="6"/>
      <c r="E421" s="6"/>
      <c r="H421" t="str">
        <f>IF($A421="","",IF($G421="","",IFERROR(VLOOKUP($G421,Kategorien!$A$2:$B$28,2,FALSE),"")))</f>
        <v/>
      </c>
      <c r="K421" s="6" t="str">
        <f t="shared" si="24"/>
        <v/>
      </c>
      <c r="L421" s="6" t="str">
        <f>IF($A421="","",Einstellungen!$B$7+SUM($K$2:K421))</f>
        <v/>
      </c>
      <c r="M421" s="6" t="str">
        <f t="shared" si="25"/>
        <v/>
      </c>
      <c r="N421" s="6" t="str">
        <f>IF($A421="","",Einstellungen!$B$8+SUM($M$2:M421))</f>
        <v/>
      </c>
      <c r="O421" s="6" t="str">
        <f t="shared" si="26"/>
        <v/>
      </c>
    </row>
    <row r="422" spans="1:15" x14ac:dyDescent="0.25">
      <c r="A422" s="5"/>
      <c r="B422" t="str">
        <f t="shared" si="27"/>
        <v/>
      </c>
      <c r="D422" s="6"/>
      <c r="E422" s="6"/>
      <c r="H422" t="str">
        <f>IF($A422="","",IF($G422="","",IFERROR(VLOOKUP($G422,Kategorien!$A$2:$B$28,2,FALSE),"")))</f>
        <v/>
      </c>
      <c r="K422" s="6" t="str">
        <f t="shared" si="24"/>
        <v/>
      </c>
      <c r="L422" s="6" t="str">
        <f>IF($A422="","",Einstellungen!$B$7+SUM($K$2:K422))</f>
        <v/>
      </c>
      <c r="M422" s="6" t="str">
        <f t="shared" si="25"/>
        <v/>
      </c>
      <c r="N422" s="6" t="str">
        <f>IF($A422="","",Einstellungen!$B$8+SUM($M$2:M422))</f>
        <v/>
      </c>
      <c r="O422" s="6" t="str">
        <f t="shared" si="26"/>
        <v/>
      </c>
    </row>
    <row r="423" spans="1:15" x14ac:dyDescent="0.25">
      <c r="A423" s="5"/>
      <c r="B423" t="str">
        <f t="shared" si="27"/>
        <v/>
      </c>
      <c r="D423" s="6"/>
      <c r="E423" s="6"/>
      <c r="H423" t="str">
        <f>IF($A423="","",IF($G423="","",IFERROR(VLOOKUP($G423,Kategorien!$A$2:$B$28,2,FALSE),"")))</f>
        <v/>
      </c>
      <c r="K423" s="6" t="str">
        <f t="shared" si="24"/>
        <v/>
      </c>
      <c r="L423" s="6" t="str">
        <f>IF($A423="","",Einstellungen!$B$7+SUM($K$2:K423))</f>
        <v/>
      </c>
      <c r="M423" s="6" t="str">
        <f t="shared" si="25"/>
        <v/>
      </c>
      <c r="N423" s="6" t="str">
        <f>IF($A423="","",Einstellungen!$B$8+SUM($M$2:M423))</f>
        <v/>
      </c>
      <c r="O423" s="6" t="str">
        <f t="shared" si="26"/>
        <v/>
      </c>
    </row>
    <row r="424" spans="1:15" x14ac:dyDescent="0.25">
      <c r="A424" s="5"/>
      <c r="B424" t="str">
        <f t="shared" si="27"/>
        <v/>
      </c>
      <c r="D424" s="6"/>
      <c r="E424" s="6"/>
      <c r="H424" t="str">
        <f>IF($A424="","",IF($G424="","",IFERROR(VLOOKUP($G424,Kategorien!$A$2:$B$28,2,FALSE),"")))</f>
        <v/>
      </c>
      <c r="K424" s="6" t="str">
        <f t="shared" si="24"/>
        <v/>
      </c>
      <c r="L424" s="6" t="str">
        <f>IF($A424="","",Einstellungen!$B$7+SUM($K$2:K424))</f>
        <v/>
      </c>
      <c r="M424" s="6" t="str">
        <f t="shared" si="25"/>
        <v/>
      </c>
      <c r="N424" s="6" t="str">
        <f>IF($A424="","",Einstellungen!$B$8+SUM($M$2:M424))</f>
        <v/>
      </c>
      <c r="O424" s="6" t="str">
        <f t="shared" si="26"/>
        <v/>
      </c>
    </row>
    <row r="425" spans="1:15" x14ac:dyDescent="0.25">
      <c r="A425" s="5"/>
      <c r="B425" t="str">
        <f t="shared" si="27"/>
        <v/>
      </c>
      <c r="D425" s="6"/>
      <c r="E425" s="6"/>
      <c r="H425" t="str">
        <f>IF($A425="","",IF($G425="","",IFERROR(VLOOKUP($G425,Kategorien!$A$2:$B$28,2,FALSE),"")))</f>
        <v/>
      </c>
      <c r="K425" s="6" t="str">
        <f t="shared" si="24"/>
        <v/>
      </c>
      <c r="L425" s="6" t="str">
        <f>IF($A425="","",Einstellungen!$B$7+SUM($K$2:K425))</f>
        <v/>
      </c>
      <c r="M425" s="6" t="str">
        <f t="shared" si="25"/>
        <v/>
      </c>
      <c r="N425" s="6" t="str">
        <f>IF($A425="","",Einstellungen!$B$8+SUM($M$2:M425))</f>
        <v/>
      </c>
      <c r="O425" s="6" t="str">
        <f t="shared" si="26"/>
        <v/>
      </c>
    </row>
    <row r="426" spans="1:15" x14ac:dyDescent="0.25">
      <c r="A426" s="5"/>
      <c r="B426" t="str">
        <f t="shared" si="27"/>
        <v/>
      </c>
      <c r="D426" s="6"/>
      <c r="E426" s="6"/>
      <c r="H426" t="str">
        <f>IF($A426="","",IF($G426="","",IFERROR(VLOOKUP($G426,Kategorien!$A$2:$B$28,2,FALSE),"")))</f>
        <v/>
      </c>
      <c r="K426" s="6" t="str">
        <f t="shared" si="24"/>
        <v/>
      </c>
      <c r="L426" s="6" t="str">
        <f>IF($A426="","",Einstellungen!$B$7+SUM($K$2:K426))</f>
        <v/>
      </c>
      <c r="M426" s="6" t="str">
        <f t="shared" si="25"/>
        <v/>
      </c>
      <c r="N426" s="6" t="str">
        <f>IF($A426="","",Einstellungen!$B$8+SUM($M$2:M426))</f>
        <v/>
      </c>
      <c r="O426" s="6" t="str">
        <f t="shared" si="26"/>
        <v/>
      </c>
    </row>
    <row r="427" spans="1:15" x14ac:dyDescent="0.25">
      <c r="A427" s="5"/>
      <c r="B427" t="str">
        <f t="shared" si="27"/>
        <v/>
      </c>
      <c r="D427" s="6"/>
      <c r="E427" s="6"/>
      <c r="H427" t="str">
        <f>IF($A427="","",IF($G427="","",IFERROR(VLOOKUP($G427,Kategorien!$A$2:$B$28,2,FALSE),"")))</f>
        <v/>
      </c>
      <c r="K427" s="6" t="str">
        <f t="shared" si="24"/>
        <v/>
      </c>
      <c r="L427" s="6" t="str">
        <f>IF($A427="","",Einstellungen!$B$7+SUM($K$2:K427))</f>
        <v/>
      </c>
      <c r="M427" s="6" t="str">
        <f t="shared" si="25"/>
        <v/>
      </c>
      <c r="N427" s="6" t="str">
        <f>IF($A427="","",Einstellungen!$B$8+SUM($M$2:M427))</f>
        <v/>
      </c>
      <c r="O427" s="6" t="str">
        <f t="shared" si="26"/>
        <v/>
      </c>
    </row>
    <row r="428" spans="1:15" x14ac:dyDescent="0.25">
      <c r="A428" s="5"/>
      <c r="B428" t="str">
        <f t="shared" si="27"/>
        <v/>
      </c>
      <c r="D428" s="6"/>
      <c r="E428" s="6"/>
      <c r="H428" t="str">
        <f>IF($A428="","",IF($G428="","",IFERROR(VLOOKUP($G428,Kategorien!$A$2:$B$28,2,FALSE),"")))</f>
        <v/>
      </c>
      <c r="K428" s="6" t="str">
        <f t="shared" si="24"/>
        <v/>
      </c>
      <c r="L428" s="6" t="str">
        <f>IF($A428="","",Einstellungen!$B$7+SUM($K$2:K428))</f>
        <v/>
      </c>
      <c r="M428" s="6" t="str">
        <f t="shared" si="25"/>
        <v/>
      </c>
      <c r="N428" s="6" t="str">
        <f>IF($A428="","",Einstellungen!$B$8+SUM($M$2:M428))</f>
        <v/>
      </c>
      <c r="O428" s="6" t="str">
        <f t="shared" si="26"/>
        <v/>
      </c>
    </row>
    <row r="429" spans="1:15" x14ac:dyDescent="0.25">
      <c r="A429" s="5"/>
      <c r="B429" t="str">
        <f t="shared" si="27"/>
        <v/>
      </c>
      <c r="D429" s="6"/>
      <c r="E429" s="6"/>
      <c r="H429" t="str">
        <f>IF($A429="","",IF($G429="","",IFERROR(VLOOKUP($G429,Kategorien!$A$2:$B$28,2,FALSE),"")))</f>
        <v/>
      </c>
      <c r="K429" s="6" t="str">
        <f t="shared" si="24"/>
        <v/>
      </c>
      <c r="L429" s="6" t="str">
        <f>IF($A429="","",Einstellungen!$B$7+SUM($K$2:K429))</f>
        <v/>
      </c>
      <c r="M429" s="6" t="str">
        <f t="shared" si="25"/>
        <v/>
      </c>
      <c r="N429" s="6" t="str">
        <f>IF($A429="","",Einstellungen!$B$8+SUM($M$2:M429))</f>
        <v/>
      </c>
      <c r="O429" s="6" t="str">
        <f t="shared" si="26"/>
        <v/>
      </c>
    </row>
    <row r="430" spans="1:15" x14ac:dyDescent="0.25">
      <c r="A430" s="5"/>
      <c r="B430" t="str">
        <f t="shared" si="27"/>
        <v/>
      </c>
      <c r="D430" s="6"/>
      <c r="E430" s="6"/>
      <c r="H430" t="str">
        <f>IF($A430="","",IF($G430="","",IFERROR(VLOOKUP($G430,Kategorien!$A$2:$B$28,2,FALSE),"")))</f>
        <v/>
      </c>
      <c r="K430" s="6" t="str">
        <f t="shared" si="24"/>
        <v/>
      </c>
      <c r="L430" s="6" t="str">
        <f>IF($A430="","",Einstellungen!$B$7+SUM($K$2:K430))</f>
        <v/>
      </c>
      <c r="M430" s="6" t="str">
        <f t="shared" si="25"/>
        <v/>
      </c>
      <c r="N430" s="6" t="str">
        <f>IF($A430="","",Einstellungen!$B$8+SUM($M$2:M430))</f>
        <v/>
      </c>
      <c r="O430" s="6" t="str">
        <f t="shared" si="26"/>
        <v/>
      </c>
    </row>
    <row r="431" spans="1:15" x14ac:dyDescent="0.25">
      <c r="A431" s="5"/>
      <c r="B431" t="str">
        <f t="shared" si="27"/>
        <v/>
      </c>
      <c r="D431" s="6"/>
      <c r="E431" s="6"/>
      <c r="H431" t="str">
        <f>IF($A431="","",IF($G431="","",IFERROR(VLOOKUP($G431,Kategorien!$A$2:$B$28,2,FALSE),"")))</f>
        <v/>
      </c>
      <c r="K431" s="6" t="str">
        <f t="shared" si="24"/>
        <v/>
      </c>
      <c r="L431" s="6" t="str">
        <f>IF($A431="","",Einstellungen!$B$7+SUM($K$2:K431))</f>
        <v/>
      </c>
      <c r="M431" s="6" t="str">
        <f t="shared" si="25"/>
        <v/>
      </c>
      <c r="N431" s="6" t="str">
        <f>IF($A431="","",Einstellungen!$B$8+SUM($M$2:M431))</f>
        <v/>
      </c>
      <c r="O431" s="6" t="str">
        <f t="shared" si="26"/>
        <v/>
      </c>
    </row>
    <row r="432" spans="1:15" x14ac:dyDescent="0.25">
      <c r="A432" s="5"/>
      <c r="B432" t="str">
        <f t="shared" si="27"/>
        <v/>
      </c>
      <c r="D432" s="6"/>
      <c r="E432" s="6"/>
      <c r="H432" t="str">
        <f>IF($A432="","",IF($G432="","",IFERROR(VLOOKUP($G432,Kategorien!$A$2:$B$28,2,FALSE),"")))</f>
        <v/>
      </c>
      <c r="K432" s="6" t="str">
        <f t="shared" si="24"/>
        <v/>
      </c>
      <c r="L432" s="6" t="str">
        <f>IF($A432="","",Einstellungen!$B$7+SUM($K$2:K432))</f>
        <v/>
      </c>
      <c r="M432" s="6" t="str">
        <f t="shared" si="25"/>
        <v/>
      </c>
      <c r="N432" s="6" t="str">
        <f>IF($A432="","",Einstellungen!$B$8+SUM($M$2:M432))</f>
        <v/>
      </c>
      <c r="O432" s="6" t="str">
        <f t="shared" si="26"/>
        <v/>
      </c>
    </row>
    <row r="433" spans="1:15" x14ac:dyDescent="0.25">
      <c r="A433" s="5"/>
      <c r="B433" t="str">
        <f t="shared" si="27"/>
        <v/>
      </c>
      <c r="D433" s="6"/>
      <c r="E433" s="6"/>
      <c r="H433" t="str">
        <f>IF($A433="","",IF($G433="","",IFERROR(VLOOKUP($G433,Kategorien!$A$2:$B$28,2,FALSE),"")))</f>
        <v/>
      </c>
      <c r="K433" s="6" t="str">
        <f t="shared" si="24"/>
        <v/>
      </c>
      <c r="L433" s="6" t="str">
        <f>IF($A433="","",Einstellungen!$B$7+SUM($K$2:K433))</f>
        <v/>
      </c>
      <c r="M433" s="6" t="str">
        <f t="shared" si="25"/>
        <v/>
      </c>
      <c r="N433" s="6" t="str">
        <f>IF($A433="","",Einstellungen!$B$8+SUM($M$2:M433))</f>
        <v/>
      </c>
      <c r="O433" s="6" t="str">
        <f t="shared" si="26"/>
        <v/>
      </c>
    </row>
    <row r="434" spans="1:15" x14ac:dyDescent="0.25">
      <c r="A434" s="5"/>
      <c r="B434" t="str">
        <f t="shared" si="27"/>
        <v/>
      </c>
      <c r="D434" s="6"/>
      <c r="E434" s="6"/>
      <c r="H434" t="str">
        <f>IF($A434="","",IF($G434="","",IFERROR(VLOOKUP($G434,Kategorien!$A$2:$B$28,2,FALSE),"")))</f>
        <v/>
      </c>
      <c r="K434" s="6" t="str">
        <f t="shared" si="24"/>
        <v/>
      </c>
      <c r="L434" s="6" t="str">
        <f>IF($A434="","",Einstellungen!$B$7+SUM($K$2:K434))</f>
        <v/>
      </c>
      <c r="M434" s="6" t="str">
        <f t="shared" si="25"/>
        <v/>
      </c>
      <c r="N434" s="6" t="str">
        <f>IF($A434="","",Einstellungen!$B$8+SUM($M$2:M434))</f>
        <v/>
      </c>
      <c r="O434" s="6" t="str">
        <f t="shared" si="26"/>
        <v/>
      </c>
    </row>
    <row r="435" spans="1:15" x14ac:dyDescent="0.25">
      <c r="A435" s="5"/>
      <c r="B435" t="str">
        <f t="shared" si="27"/>
        <v/>
      </c>
      <c r="D435" s="6"/>
      <c r="E435" s="6"/>
      <c r="H435" t="str">
        <f>IF($A435="","",IF($G435="","",IFERROR(VLOOKUP($G435,Kategorien!$A$2:$B$28,2,FALSE),"")))</f>
        <v/>
      </c>
      <c r="K435" s="6" t="str">
        <f t="shared" si="24"/>
        <v/>
      </c>
      <c r="L435" s="6" t="str">
        <f>IF($A435="","",Einstellungen!$B$7+SUM($K$2:K435))</f>
        <v/>
      </c>
      <c r="M435" s="6" t="str">
        <f t="shared" si="25"/>
        <v/>
      </c>
      <c r="N435" s="6" t="str">
        <f>IF($A435="","",Einstellungen!$B$8+SUM($M$2:M435))</f>
        <v/>
      </c>
      <c r="O435" s="6" t="str">
        <f t="shared" si="26"/>
        <v/>
      </c>
    </row>
    <row r="436" spans="1:15" x14ac:dyDescent="0.25">
      <c r="A436" s="5"/>
      <c r="B436" t="str">
        <f t="shared" si="27"/>
        <v/>
      </c>
      <c r="D436" s="6"/>
      <c r="E436" s="6"/>
      <c r="H436" t="str">
        <f>IF($A436="","",IF($G436="","",IFERROR(VLOOKUP($G436,Kategorien!$A$2:$B$28,2,FALSE),"")))</f>
        <v/>
      </c>
      <c r="K436" s="6" t="str">
        <f t="shared" si="24"/>
        <v/>
      </c>
      <c r="L436" s="6" t="str">
        <f>IF($A436="","",Einstellungen!$B$7+SUM($K$2:K436))</f>
        <v/>
      </c>
      <c r="M436" s="6" t="str">
        <f t="shared" si="25"/>
        <v/>
      </c>
      <c r="N436" s="6" t="str">
        <f>IF($A436="","",Einstellungen!$B$8+SUM($M$2:M436))</f>
        <v/>
      </c>
      <c r="O436" s="6" t="str">
        <f t="shared" si="26"/>
        <v/>
      </c>
    </row>
    <row r="437" spans="1:15" x14ac:dyDescent="0.25">
      <c r="A437" s="5"/>
      <c r="B437" t="str">
        <f t="shared" si="27"/>
        <v/>
      </c>
      <c r="D437" s="6"/>
      <c r="E437" s="6"/>
      <c r="H437" t="str">
        <f>IF($A437="","",IF($G437="","",IFERROR(VLOOKUP($G437,Kategorien!$A$2:$B$28,2,FALSE),"")))</f>
        <v/>
      </c>
      <c r="K437" s="6" t="str">
        <f t="shared" si="24"/>
        <v/>
      </c>
      <c r="L437" s="6" t="str">
        <f>IF($A437="","",Einstellungen!$B$7+SUM($K$2:K437))</f>
        <v/>
      </c>
      <c r="M437" s="6" t="str">
        <f t="shared" si="25"/>
        <v/>
      </c>
      <c r="N437" s="6" t="str">
        <f>IF($A437="","",Einstellungen!$B$8+SUM($M$2:M437))</f>
        <v/>
      </c>
      <c r="O437" s="6" t="str">
        <f t="shared" si="26"/>
        <v/>
      </c>
    </row>
    <row r="438" spans="1:15" x14ac:dyDescent="0.25">
      <c r="A438" s="5"/>
      <c r="B438" t="str">
        <f t="shared" si="27"/>
        <v/>
      </c>
      <c r="D438" s="6"/>
      <c r="E438" s="6"/>
      <c r="H438" t="str">
        <f>IF($A438="","",IF($G438="","",IFERROR(VLOOKUP($G438,Kategorien!$A$2:$B$28,2,FALSE),"")))</f>
        <v/>
      </c>
      <c r="K438" s="6" t="str">
        <f t="shared" si="24"/>
        <v/>
      </c>
      <c r="L438" s="6" t="str">
        <f>IF($A438="","",Einstellungen!$B$7+SUM($K$2:K438))</f>
        <v/>
      </c>
      <c r="M438" s="6" t="str">
        <f t="shared" si="25"/>
        <v/>
      </c>
      <c r="N438" s="6" t="str">
        <f>IF($A438="","",Einstellungen!$B$8+SUM($M$2:M438))</f>
        <v/>
      </c>
      <c r="O438" s="6" t="str">
        <f t="shared" si="26"/>
        <v/>
      </c>
    </row>
    <row r="439" spans="1:15" x14ac:dyDescent="0.25">
      <c r="A439" s="5"/>
      <c r="B439" t="str">
        <f t="shared" si="27"/>
        <v/>
      </c>
      <c r="D439" s="6"/>
      <c r="E439" s="6"/>
      <c r="H439" t="str">
        <f>IF($A439="","",IF($G439="","",IFERROR(VLOOKUP($G439,Kategorien!$A$2:$B$28,2,FALSE),"")))</f>
        <v/>
      </c>
      <c r="K439" s="6" t="str">
        <f t="shared" si="24"/>
        <v/>
      </c>
      <c r="L439" s="6" t="str">
        <f>IF($A439="","",Einstellungen!$B$7+SUM($K$2:K439))</f>
        <v/>
      </c>
      <c r="M439" s="6" t="str">
        <f t="shared" si="25"/>
        <v/>
      </c>
      <c r="N439" s="6" t="str">
        <f>IF($A439="","",Einstellungen!$B$8+SUM($M$2:M439))</f>
        <v/>
      </c>
      <c r="O439" s="6" t="str">
        <f t="shared" si="26"/>
        <v/>
      </c>
    </row>
    <row r="440" spans="1:15" x14ac:dyDescent="0.25">
      <c r="A440" s="5"/>
      <c r="B440" t="str">
        <f t="shared" si="27"/>
        <v/>
      </c>
      <c r="D440" s="6"/>
      <c r="E440" s="6"/>
      <c r="H440" t="str">
        <f>IF($A440="","",IF($G440="","",IFERROR(VLOOKUP($G440,Kategorien!$A$2:$B$28,2,FALSE),"")))</f>
        <v/>
      </c>
      <c r="K440" s="6" t="str">
        <f t="shared" si="24"/>
        <v/>
      </c>
      <c r="L440" s="6" t="str">
        <f>IF($A440="","",Einstellungen!$B$7+SUM($K$2:K440))</f>
        <v/>
      </c>
      <c r="M440" s="6" t="str">
        <f t="shared" si="25"/>
        <v/>
      </c>
      <c r="N440" s="6" t="str">
        <f>IF($A440="","",Einstellungen!$B$8+SUM($M$2:M440))</f>
        <v/>
      </c>
      <c r="O440" s="6" t="str">
        <f t="shared" si="26"/>
        <v/>
      </c>
    </row>
    <row r="441" spans="1:15" x14ac:dyDescent="0.25">
      <c r="A441" s="5"/>
      <c r="B441" t="str">
        <f t="shared" si="27"/>
        <v/>
      </c>
      <c r="D441" s="6"/>
      <c r="E441" s="6"/>
      <c r="H441" t="str">
        <f>IF($A441="","",IF($G441="","",IFERROR(VLOOKUP($G441,Kategorien!$A$2:$B$28,2,FALSE),"")))</f>
        <v/>
      </c>
      <c r="K441" s="6" t="str">
        <f t="shared" si="24"/>
        <v/>
      </c>
      <c r="L441" s="6" t="str">
        <f>IF($A441="","",Einstellungen!$B$7+SUM($K$2:K441))</f>
        <v/>
      </c>
      <c r="M441" s="6" t="str">
        <f t="shared" si="25"/>
        <v/>
      </c>
      <c r="N441" s="6" t="str">
        <f>IF($A441="","",Einstellungen!$B$8+SUM($M$2:M441))</f>
        <v/>
      </c>
      <c r="O441" s="6" t="str">
        <f t="shared" si="26"/>
        <v/>
      </c>
    </row>
    <row r="442" spans="1:15" x14ac:dyDescent="0.25">
      <c r="A442" s="5"/>
      <c r="B442" t="str">
        <f t="shared" si="27"/>
        <v/>
      </c>
      <c r="D442" s="6"/>
      <c r="E442" s="6"/>
      <c r="H442" t="str">
        <f>IF($A442="","",IF($G442="","",IFERROR(VLOOKUP($G442,Kategorien!$A$2:$B$28,2,FALSE),"")))</f>
        <v/>
      </c>
      <c r="K442" s="6" t="str">
        <f t="shared" si="24"/>
        <v/>
      </c>
      <c r="L442" s="6" t="str">
        <f>IF($A442="","",Einstellungen!$B$7+SUM($K$2:K442))</f>
        <v/>
      </c>
      <c r="M442" s="6" t="str">
        <f t="shared" si="25"/>
        <v/>
      </c>
      <c r="N442" s="6" t="str">
        <f>IF($A442="","",Einstellungen!$B$8+SUM($M$2:M442))</f>
        <v/>
      </c>
      <c r="O442" s="6" t="str">
        <f t="shared" si="26"/>
        <v/>
      </c>
    </row>
    <row r="443" spans="1:15" x14ac:dyDescent="0.25">
      <c r="A443" s="5"/>
      <c r="B443" t="str">
        <f t="shared" si="27"/>
        <v/>
      </c>
      <c r="D443" s="6"/>
      <c r="E443" s="6"/>
      <c r="H443" t="str">
        <f>IF($A443="","",IF($G443="","",IFERROR(VLOOKUP($G443,Kategorien!$A$2:$B$28,2,FALSE),"")))</f>
        <v/>
      </c>
      <c r="K443" s="6" t="str">
        <f t="shared" si="24"/>
        <v/>
      </c>
      <c r="L443" s="6" t="str">
        <f>IF($A443="","",Einstellungen!$B$7+SUM($K$2:K443))</f>
        <v/>
      </c>
      <c r="M443" s="6" t="str">
        <f t="shared" si="25"/>
        <v/>
      </c>
      <c r="N443" s="6" t="str">
        <f>IF($A443="","",Einstellungen!$B$8+SUM($M$2:M443))</f>
        <v/>
      </c>
      <c r="O443" s="6" t="str">
        <f t="shared" si="26"/>
        <v/>
      </c>
    </row>
    <row r="444" spans="1:15" x14ac:dyDescent="0.25">
      <c r="A444" s="5"/>
      <c r="B444" t="str">
        <f t="shared" si="27"/>
        <v/>
      </c>
      <c r="D444" s="6"/>
      <c r="E444" s="6"/>
      <c r="H444" t="str">
        <f>IF($A444="","",IF($G444="","",IFERROR(VLOOKUP($G444,Kategorien!$A$2:$B$28,2,FALSE),"")))</f>
        <v/>
      </c>
      <c r="K444" s="6" t="str">
        <f t="shared" si="24"/>
        <v/>
      </c>
      <c r="L444" s="6" t="str">
        <f>IF($A444="","",Einstellungen!$B$7+SUM($K$2:K444))</f>
        <v/>
      </c>
      <c r="M444" s="6" t="str">
        <f t="shared" si="25"/>
        <v/>
      </c>
      <c r="N444" s="6" t="str">
        <f>IF($A444="","",Einstellungen!$B$8+SUM($M$2:M444))</f>
        <v/>
      </c>
      <c r="O444" s="6" t="str">
        <f t="shared" si="26"/>
        <v/>
      </c>
    </row>
    <row r="445" spans="1:15" x14ac:dyDescent="0.25">
      <c r="A445" s="5"/>
      <c r="B445" t="str">
        <f t="shared" si="27"/>
        <v/>
      </c>
      <c r="D445" s="6"/>
      <c r="E445" s="6"/>
      <c r="H445" t="str">
        <f>IF($A445="","",IF($G445="","",IFERROR(VLOOKUP($G445,Kategorien!$A$2:$B$28,2,FALSE),"")))</f>
        <v/>
      </c>
      <c r="K445" s="6" t="str">
        <f t="shared" si="24"/>
        <v/>
      </c>
      <c r="L445" s="6" t="str">
        <f>IF($A445="","",Einstellungen!$B$7+SUM($K$2:K445))</f>
        <v/>
      </c>
      <c r="M445" s="6" t="str">
        <f t="shared" si="25"/>
        <v/>
      </c>
      <c r="N445" s="6" t="str">
        <f>IF($A445="","",Einstellungen!$B$8+SUM($M$2:M445))</f>
        <v/>
      </c>
      <c r="O445" s="6" t="str">
        <f t="shared" si="26"/>
        <v/>
      </c>
    </row>
    <row r="446" spans="1:15" x14ac:dyDescent="0.25">
      <c r="A446" s="5"/>
      <c r="B446" t="str">
        <f t="shared" si="27"/>
        <v/>
      </c>
      <c r="D446" s="6"/>
      <c r="E446" s="6"/>
      <c r="H446" t="str">
        <f>IF($A446="","",IF($G446="","",IFERROR(VLOOKUP($G446,Kategorien!$A$2:$B$28,2,FALSE),"")))</f>
        <v/>
      </c>
      <c r="K446" s="6" t="str">
        <f t="shared" si="24"/>
        <v/>
      </c>
      <c r="L446" s="6" t="str">
        <f>IF($A446="","",Einstellungen!$B$7+SUM($K$2:K446))</f>
        <v/>
      </c>
      <c r="M446" s="6" t="str">
        <f t="shared" si="25"/>
        <v/>
      </c>
      <c r="N446" s="6" t="str">
        <f>IF($A446="","",Einstellungen!$B$8+SUM($M$2:M446))</f>
        <v/>
      </c>
      <c r="O446" s="6" t="str">
        <f t="shared" si="26"/>
        <v/>
      </c>
    </row>
    <row r="447" spans="1:15" x14ac:dyDescent="0.25">
      <c r="A447" s="5"/>
      <c r="B447" t="str">
        <f t="shared" si="27"/>
        <v/>
      </c>
      <c r="D447" s="6"/>
      <c r="E447" s="6"/>
      <c r="H447" t="str">
        <f>IF($A447="","",IF($G447="","",IFERROR(VLOOKUP($G447,Kategorien!$A$2:$B$28,2,FALSE),"")))</f>
        <v/>
      </c>
      <c r="K447" s="6" t="str">
        <f t="shared" si="24"/>
        <v/>
      </c>
      <c r="L447" s="6" t="str">
        <f>IF($A447="","",Einstellungen!$B$7+SUM($K$2:K447))</f>
        <v/>
      </c>
      <c r="M447" s="6" t="str">
        <f t="shared" si="25"/>
        <v/>
      </c>
      <c r="N447" s="6" t="str">
        <f>IF($A447="","",Einstellungen!$B$8+SUM($M$2:M447))</f>
        <v/>
      </c>
      <c r="O447" s="6" t="str">
        <f t="shared" si="26"/>
        <v/>
      </c>
    </row>
    <row r="448" spans="1:15" x14ac:dyDescent="0.25">
      <c r="A448" s="5"/>
      <c r="B448" t="str">
        <f t="shared" si="27"/>
        <v/>
      </c>
      <c r="D448" s="6"/>
      <c r="E448" s="6"/>
      <c r="H448" t="str">
        <f>IF($A448="","",IF($G448="","",IFERROR(VLOOKUP($G448,Kategorien!$A$2:$B$28,2,FALSE),"")))</f>
        <v/>
      </c>
      <c r="K448" s="6" t="str">
        <f t="shared" si="24"/>
        <v/>
      </c>
      <c r="L448" s="6" t="str">
        <f>IF($A448="","",Einstellungen!$B$7+SUM($K$2:K448))</f>
        <v/>
      </c>
      <c r="M448" s="6" t="str">
        <f t="shared" si="25"/>
        <v/>
      </c>
      <c r="N448" s="6" t="str">
        <f>IF($A448="","",Einstellungen!$B$8+SUM($M$2:M448))</f>
        <v/>
      </c>
      <c r="O448" s="6" t="str">
        <f t="shared" si="26"/>
        <v/>
      </c>
    </row>
    <row r="449" spans="1:15" x14ac:dyDescent="0.25">
      <c r="A449" s="5"/>
      <c r="B449" t="str">
        <f t="shared" si="27"/>
        <v/>
      </c>
      <c r="D449" s="6"/>
      <c r="E449" s="6"/>
      <c r="H449" t="str">
        <f>IF($A449="","",IF($G449="","",IFERROR(VLOOKUP($G449,Kategorien!$A$2:$B$28,2,FALSE),"")))</f>
        <v/>
      </c>
      <c r="K449" s="6" t="str">
        <f t="shared" si="24"/>
        <v/>
      </c>
      <c r="L449" s="6" t="str">
        <f>IF($A449="","",Einstellungen!$B$7+SUM($K$2:K449))</f>
        <v/>
      </c>
      <c r="M449" s="6" t="str">
        <f t="shared" si="25"/>
        <v/>
      </c>
      <c r="N449" s="6" t="str">
        <f>IF($A449="","",Einstellungen!$B$8+SUM($M$2:M449))</f>
        <v/>
      </c>
      <c r="O449" s="6" t="str">
        <f t="shared" si="26"/>
        <v/>
      </c>
    </row>
    <row r="450" spans="1:15" x14ac:dyDescent="0.25">
      <c r="A450" s="5"/>
      <c r="B450" t="str">
        <f t="shared" si="27"/>
        <v/>
      </c>
      <c r="D450" s="6"/>
      <c r="E450" s="6"/>
      <c r="H450" t="str">
        <f>IF($A450="","",IF($G450="","",IFERROR(VLOOKUP($G450,Kategorien!$A$2:$B$28,2,FALSE),"")))</f>
        <v/>
      </c>
      <c r="K450" s="6" t="str">
        <f t="shared" ref="K450:K500" si="28">IF($A450="","",IF($F450="Barkasse",$D450-$E450,0))</f>
        <v/>
      </c>
      <c r="L450" s="6" t="str">
        <f>IF($A450="","",Einstellungen!$B$7+SUM($K$2:K450))</f>
        <v/>
      </c>
      <c r="M450" s="6" t="str">
        <f t="shared" ref="M450:M500" si="29">IF($A450="","",IF($F450="Bankkonto",$D450-$E450,0))</f>
        <v/>
      </c>
      <c r="N450" s="6" t="str">
        <f>IF($A450="","",Einstellungen!$B$8+SUM($M$2:M450))</f>
        <v/>
      </c>
      <c r="O450" s="6" t="str">
        <f t="shared" ref="O450:O500" si="30">IF($A450="","",L450+N450)</f>
        <v/>
      </c>
    </row>
    <row r="451" spans="1:15" x14ac:dyDescent="0.25">
      <c r="A451" s="5"/>
      <c r="B451" t="str">
        <f t="shared" ref="B451:B500" si="31">IF(A451="","",B450+1)</f>
        <v/>
      </c>
      <c r="D451" s="6"/>
      <c r="E451" s="6"/>
      <c r="H451" t="str">
        <f>IF($A451="","",IF($G451="","",IFERROR(VLOOKUP($G451,Kategorien!$A$2:$B$28,2,FALSE),"")))</f>
        <v/>
      </c>
      <c r="K451" s="6" t="str">
        <f t="shared" si="28"/>
        <v/>
      </c>
      <c r="L451" s="6" t="str">
        <f>IF($A451="","",Einstellungen!$B$7+SUM($K$2:K451))</f>
        <v/>
      </c>
      <c r="M451" s="6" t="str">
        <f t="shared" si="29"/>
        <v/>
      </c>
      <c r="N451" s="6" t="str">
        <f>IF($A451="","",Einstellungen!$B$8+SUM($M$2:M451))</f>
        <v/>
      </c>
      <c r="O451" s="6" t="str">
        <f t="shared" si="30"/>
        <v/>
      </c>
    </row>
    <row r="452" spans="1:15" x14ac:dyDescent="0.25">
      <c r="A452" s="5"/>
      <c r="B452" t="str">
        <f t="shared" si="31"/>
        <v/>
      </c>
      <c r="D452" s="6"/>
      <c r="E452" s="6"/>
      <c r="H452" t="str">
        <f>IF($A452="","",IF($G452="","",IFERROR(VLOOKUP($G452,Kategorien!$A$2:$B$28,2,FALSE),"")))</f>
        <v/>
      </c>
      <c r="K452" s="6" t="str">
        <f t="shared" si="28"/>
        <v/>
      </c>
      <c r="L452" s="6" t="str">
        <f>IF($A452="","",Einstellungen!$B$7+SUM($K$2:K452))</f>
        <v/>
      </c>
      <c r="M452" s="6" t="str">
        <f t="shared" si="29"/>
        <v/>
      </c>
      <c r="N452" s="6" t="str">
        <f>IF($A452="","",Einstellungen!$B$8+SUM($M$2:M452))</f>
        <v/>
      </c>
      <c r="O452" s="6" t="str">
        <f t="shared" si="30"/>
        <v/>
      </c>
    </row>
    <row r="453" spans="1:15" x14ac:dyDescent="0.25">
      <c r="A453" s="5"/>
      <c r="B453" t="str">
        <f t="shared" si="31"/>
        <v/>
      </c>
      <c r="D453" s="6"/>
      <c r="E453" s="6"/>
      <c r="H453" t="str">
        <f>IF($A453="","",IF($G453="","",IFERROR(VLOOKUP($G453,Kategorien!$A$2:$B$28,2,FALSE),"")))</f>
        <v/>
      </c>
      <c r="K453" s="6" t="str">
        <f t="shared" si="28"/>
        <v/>
      </c>
      <c r="L453" s="6" t="str">
        <f>IF($A453="","",Einstellungen!$B$7+SUM($K$2:K453))</f>
        <v/>
      </c>
      <c r="M453" s="6" t="str">
        <f t="shared" si="29"/>
        <v/>
      </c>
      <c r="N453" s="6" t="str">
        <f>IF($A453="","",Einstellungen!$B$8+SUM($M$2:M453))</f>
        <v/>
      </c>
      <c r="O453" s="6" t="str">
        <f t="shared" si="30"/>
        <v/>
      </c>
    </row>
    <row r="454" spans="1:15" x14ac:dyDescent="0.25">
      <c r="A454" s="5"/>
      <c r="B454" t="str">
        <f t="shared" si="31"/>
        <v/>
      </c>
      <c r="D454" s="6"/>
      <c r="E454" s="6"/>
      <c r="H454" t="str">
        <f>IF($A454="","",IF($G454="","",IFERROR(VLOOKUP($G454,Kategorien!$A$2:$B$28,2,FALSE),"")))</f>
        <v/>
      </c>
      <c r="K454" s="6" t="str">
        <f t="shared" si="28"/>
        <v/>
      </c>
      <c r="L454" s="6" t="str">
        <f>IF($A454="","",Einstellungen!$B$7+SUM($K$2:K454))</f>
        <v/>
      </c>
      <c r="M454" s="6" t="str">
        <f t="shared" si="29"/>
        <v/>
      </c>
      <c r="N454" s="6" t="str">
        <f>IF($A454="","",Einstellungen!$B$8+SUM($M$2:M454))</f>
        <v/>
      </c>
      <c r="O454" s="6" t="str">
        <f t="shared" si="30"/>
        <v/>
      </c>
    </row>
    <row r="455" spans="1:15" x14ac:dyDescent="0.25">
      <c r="A455" s="5"/>
      <c r="B455" t="str">
        <f t="shared" si="31"/>
        <v/>
      </c>
      <c r="D455" s="6"/>
      <c r="E455" s="6"/>
      <c r="H455" t="str">
        <f>IF($A455="","",IF($G455="","",IFERROR(VLOOKUP($G455,Kategorien!$A$2:$B$28,2,FALSE),"")))</f>
        <v/>
      </c>
      <c r="K455" s="6" t="str">
        <f t="shared" si="28"/>
        <v/>
      </c>
      <c r="L455" s="6" t="str">
        <f>IF($A455="","",Einstellungen!$B$7+SUM($K$2:K455))</f>
        <v/>
      </c>
      <c r="M455" s="6" t="str">
        <f t="shared" si="29"/>
        <v/>
      </c>
      <c r="N455" s="6" t="str">
        <f>IF($A455="","",Einstellungen!$B$8+SUM($M$2:M455))</f>
        <v/>
      </c>
      <c r="O455" s="6" t="str">
        <f t="shared" si="30"/>
        <v/>
      </c>
    </row>
    <row r="456" spans="1:15" x14ac:dyDescent="0.25">
      <c r="A456" s="5"/>
      <c r="B456" t="str">
        <f t="shared" si="31"/>
        <v/>
      </c>
      <c r="D456" s="6"/>
      <c r="E456" s="6"/>
      <c r="H456" t="str">
        <f>IF($A456="","",IF($G456="","",IFERROR(VLOOKUP($G456,Kategorien!$A$2:$B$28,2,FALSE),"")))</f>
        <v/>
      </c>
      <c r="K456" s="6" t="str">
        <f t="shared" si="28"/>
        <v/>
      </c>
      <c r="L456" s="6" t="str">
        <f>IF($A456="","",Einstellungen!$B$7+SUM($K$2:K456))</f>
        <v/>
      </c>
      <c r="M456" s="6" t="str">
        <f t="shared" si="29"/>
        <v/>
      </c>
      <c r="N456" s="6" t="str">
        <f>IF($A456="","",Einstellungen!$B$8+SUM($M$2:M456))</f>
        <v/>
      </c>
      <c r="O456" s="6" t="str">
        <f t="shared" si="30"/>
        <v/>
      </c>
    </row>
    <row r="457" spans="1:15" x14ac:dyDescent="0.25">
      <c r="A457" s="5"/>
      <c r="B457" t="str">
        <f t="shared" si="31"/>
        <v/>
      </c>
      <c r="D457" s="6"/>
      <c r="E457" s="6"/>
      <c r="H457" t="str">
        <f>IF($A457="","",IF($G457="","",IFERROR(VLOOKUP($G457,Kategorien!$A$2:$B$28,2,FALSE),"")))</f>
        <v/>
      </c>
      <c r="K457" s="6" t="str">
        <f t="shared" si="28"/>
        <v/>
      </c>
      <c r="L457" s="6" t="str">
        <f>IF($A457="","",Einstellungen!$B$7+SUM($K$2:K457))</f>
        <v/>
      </c>
      <c r="M457" s="6" t="str">
        <f t="shared" si="29"/>
        <v/>
      </c>
      <c r="N457" s="6" t="str">
        <f>IF($A457="","",Einstellungen!$B$8+SUM($M$2:M457))</f>
        <v/>
      </c>
      <c r="O457" s="6" t="str">
        <f t="shared" si="30"/>
        <v/>
      </c>
    </row>
    <row r="458" spans="1:15" x14ac:dyDescent="0.25">
      <c r="A458" s="5"/>
      <c r="B458" t="str">
        <f t="shared" si="31"/>
        <v/>
      </c>
      <c r="D458" s="6"/>
      <c r="E458" s="6"/>
      <c r="H458" t="str">
        <f>IF($A458="","",IF($G458="","",IFERROR(VLOOKUP($G458,Kategorien!$A$2:$B$28,2,FALSE),"")))</f>
        <v/>
      </c>
      <c r="K458" s="6" t="str">
        <f t="shared" si="28"/>
        <v/>
      </c>
      <c r="L458" s="6" t="str">
        <f>IF($A458="","",Einstellungen!$B$7+SUM($K$2:K458))</f>
        <v/>
      </c>
      <c r="M458" s="6" t="str">
        <f t="shared" si="29"/>
        <v/>
      </c>
      <c r="N458" s="6" t="str">
        <f>IF($A458="","",Einstellungen!$B$8+SUM($M$2:M458))</f>
        <v/>
      </c>
      <c r="O458" s="6" t="str">
        <f t="shared" si="30"/>
        <v/>
      </c>
    </row>
    <row r="459" spans="1:15" x14ac:dyDescent="0.25">
      <c r="A459" s="5"/>
      <c r="B459" t="str">
        <f t="shared" si="31"/>
        <v/>
      </c>
      <c r="D459" s="6"/>
      <c r="E459" s="6"/>
      <c r="H459" t="str">
        <f>IF($A459="","",IF($G459="","",IFERROR(VLOOKUP($G459,Kategorien!$A$2:$B$28,2,FALSE),"")))</f>
        <v/>
      </c>
      <c r="K459" s="6" t="str">
        <f t="shared" si="28"/>
        <v/>
      </c>
      <c r="L459" s="6" t="str">
        <f>IF($A459="","",Einstellungen!$B$7+SUM($K$2:K459))</f>
        <v/>
      </c>
      <c r="M459" s="6" t="str">
        <f t="shared" si="29"/>
        <v/>
      </c>
      <c r="N459" s="6" t="str">
        <f>IF($A459="","",Einstellungen!$B$8+SUM($M$2:M459))</f>
        <v/>
      </c>
      <c r="O459" s="6" t="str">
        <f t="shared" si="30"/>
        <v/>
      </c>
    </row>
    <row r="460" spans="1:15" x14ac:dyDescent="0.25">
      <c r="A460" s="5"/>
      <c r="B460" t="str">
        <f t="shared" si="31"/>
        <v/>
      </c>
      <c r="D460" s="6"/>
      <c r="E460" s="6"/>
      <c r="H460" t="str">
        <f>IF($A460="","",IF($G460="","",IFERROR(VLOOKUP($G460,Kategorien!$A$2:$B$28,2,FALSE),"")))</f>
        <v/>
      </c>
      <c r="K460" s="6" t="str">
        <f t="shared" si="28"/>
        <v/>
      </c>
      <c r="L460" s="6" t="str">
        <f>IF($A460="","",Einstellungen!$B$7+SUM($K$2:K460))</f>
        <v/>
      </c>
      <c r="M460" s="6" t="str">
        <f t="shared" si="29"/>
        <v/>
      </c>
      <c r="N460" s="6" t="str">
        <f>IF($A460="","",Einstellungen!$B$8+SUM($M$2:M460))</f>
        <v/>
      </c>
      <c r="O460" s="6" t="str">
        <f t="shared" si="30"/>
        <v/>
      </c>
    </row>
    <row r="461" spans="1:15" x14ac:dyDescent="0.25">
      <c r="A461" s="5"/>
      <c r="B461" t="str">
        <f t="shared" si="31"/>
        <v/>
      </c>
      <c r="D461" s="6"/>
      <c r="E461" s="6"/>
      <c r="H461" t="str">
        <f>IF($A461="","",IF($G461="","",IFERROR(VLOOKUP($G461,Kategorien!$A$2:$B$28,2,FALSE),"")))</f>
        <v/>
      </c>
      <c r="K461" s="6" t="str">
        <f t="shared" si="28"/>
        <v/>
      </c>
      <c r="L461" s="6" t="str">
        <f>IF($A461="","",Einstellungen!$B$7+SUM($K$2:K461))</f>
        <v/>
      </c>
      <c r="M461" s="6" t="str">
        <f t="shared" si="29"/>
        <v/>
      </c>
      <c r="N461" s="6" t="str">
        <f>IF($A461="","",Einstellungen!$B$8+SUM($M$2:M461))</f>
        <v/>
      </c>
      <c r="O461" s="6" t="str">
        <f t="shared" si="30"/>
        <v/>
      </c>
    </row>
    <row r="462" spans="1:15" x14ac:dyDescent="0.25">
      <c r="A462" s="5"/>
      <c r="B462" t="str">
        <f t="shared" si="31"/>
        <v/>
      </c>
      <c r="D462" s="6"/>
      <c r="E462" s="6"/>
      <c r="H462" t="str">
        <f>IF($A462="","",IF($G462="","",IFERROR(VLOOKUP($G462,Kategorien!$A$2:$B$28,2,FALSE),"")))</f>
        <v/>
      </c>
      <c r="K462" s="6" t="str">
        <f t="shared" si="28"/>
        <v/>
      </c>
      <c r="L462" s="6" t="str">
        <f>IF($A462="","",Einstellungen!$B$7+SUM($K$2:K462))</f>
        <v/>
      </c>
      <c r="M462" s="6" t="str">
        <f t="shared" si="29"/>
        <v/>
      </c>
      <c r="N462" s="6" t="str">
        <f>IF($A462="","",Einstellungen!$B$8+SUM($M$2:M462))</f>
        <v/>
      </c>
      <c r="O462" s="6" t="str">
        <f t="shared" si="30"/>
        <v/>
      </c>
    </row>
    <row r="463" spans="1:15" x14ac:dyDescent="0.25">
      <c r="A463" s="5"/>
      <c r="B463" t="str">
        <f t="shared" si="31"/>
        <v/>
      </c>
      <c r="D463" s="6"/>
      <c r="E463" s="6"/>
      <c r="H463" t="str">
        <f>IF($A463="","",IF($G463="","",IFERROR(VLOOKUP($G463,Kategorien!$A$2:$B$28,2,FALSE),"")))</f>
        <v/>
      </c>
      <c r="K463" s="6" t="str">
        <f t="shared" si="28"/>
        <v/>
      </c>
      <c r="L463" s="6" t="str">
        <f>IF($A463="","",Einstellungen!$B$7+SUM($K$2:K463))</f>
        <v/>
      </c>
      <c r="M463" s="6" t="str">
        <f t="shared" si="29"/>
        <v/>
      </c>
      <c r="N463" s="6" t="str">
        <f>IF($A463="","",Einstellungen!$B$8+SUM($M$2:M463))</f>
        <v/>
      </c>
      <c r="O463" s="6" t="str">
        <f t="shared" si="30"/>
        <v/>
      </c>
    </row>
    <row r="464" spans="1:15" x14ac:dyDescent="0.25">
      <c r="A464" s="5"/>
      <c r="B464" t="str">
        <f t="shared" si="31"/>
        <v/>
      </c>
      <c r="D464" s="6"/>
      <c r="E464" s="6"/>
      <c r="H464" t="str">
        <f>IF($A464="","",IF($G464="","",IFERROR(VLOOKUP($G464,Kategorien!$A$2:$B$28,2,FALSE),"")))</f>
        <v/>
      </c>
      <c r="K464" s="6" t="str">
        <f t="shared" si="28"/>
        <v/>
      </c>
      <c r="L464" s="6" t="str">
        <f>IF($A464="","",Einstellungen!$B$7+SUM($K$2:K464))</f>
        <v/>
      </c>
      <c r="M464" s="6" t="str">
        <f t="shared" si="29"/>
        <v/>
      </c>
      <c r="N464" s="6" t="str">
        <f>IF($A464="","",Einstellungen!$B$8+SUM($M$2:M464))</f>
        <v/>
      </c>
      <c r="O464" s="6" t="str">
        <f t="shared" si="30"/>
        <v/>
      </c>
    </row>
    <row r="465" spans="1:15" x14ac:dyDescent="0.25">
      <c r="A465" s="5"/>
      <c r="B465" t="str">
        <f t="shared" si="31"/>
        <v/>
      </c>
      <c r="D465" s="6"/>
      <c r="E465" s="6"/>
      <c r="H465" t="str">
        <f>IF($A465="","",IF($G465="","",IFERROR(VLOOKUP($G465,Kategorien!$A$2:$B$28,2,FALSE),"")))</f>
        <v/>
      </c>
      <c r="K465" s="6" t="str">
        <f t="shared" si="28"/>
        <v/>
      </c>
      <c r="L465" s="6" t="str">
        <f>IF($A465="","",Einstellungen!$B$7+SUM($K$2:K465))</f>
        <v/>
      </c>
      <c r="M465" s="6" t="str">
        <f t="shared" si="29"/>
        <v/>
      </c>
      <c r="N465" s="6" t="str">
        <f>IF($A465="","",Einstellungen!$B$8+SUM($M$2:M465))</f>
        <v/>
      </c>
      <c r="O465" s="6" t="str">
        <f t="shared" si="30"/>
        <v/>
      </c>
    </row>
    <row r="466" spans="1:15" x14ac:dyDescent="0.25">
      <c r="A466" s="5"/>
      <c r="B466" t="str">
        <f t="shared" si="31"/>
        <v/>
      </c>
      <c r="D466" s="6"/>
      <c r="E466" s="6"/>
      <c r="H466" t="str">
        <f>IF($A466="","",IF($G466="","",IFERROR(VLOOKUP($G466,Kategorien!$A$2:$B$28,2,FALSE),"")))</f>
        <v/>
      </c>
      <c r="K466" s="6" t="str">
        <f t="shared" si="28"/>
        <v/>
      </c>
      <c r="L466" s="6" t="str">
        <f>IF($A466="","",Einstellungen!$B$7+SUM($K$2:K466))</f>
        <v/>
      </c>
      <c r="M466" s="6" t="str">
        <f t="shared" si="29"/>
        <v/>
      </c>
      <c r="N466" s="6" t="str">
        <f>IF($A466="","",Einstellungen!$B$8+SUM($M$2:M466))</f>
        <v/>
      </c>
      <c r="O466" s="6" t="str">
        <f t="shared" si="30"/>
        <v/>
      </c>
    </row>
    <row r="467" spans="1:15" x14ac:dyDescent="0.25">
      <c r="A467" s="5"/>
      <c r="B467" t="str">
        <f t="shared" si="31"/>
        <v/>
      </c>
      <c r="D467" s="6"/>
      <c r="E467" s="6"/>
      <c r="H467" t="str">
        <f>IF($A467="","",IF($G467="","",IFERROR(VLOOKUP($G467,Kategorien!$A$2:$B$28,2,FALSE),"")))</f>
        <v/>
      </c>
      <c r="K467" s="6" t="str">
        <f t="shared" si="28"/>
        <v/>
      </c>
      <c r="L467" s="6" t="str">
        <f>IF($A467="","",Einstellungen!$B$7+SUM($K$2:K467))</f>
        <v/>
      </c>
      <c r="M467" s="6" t="str">
        <f t="shared" si="29"/>
        <v/>
      </c>
      <c r="N467" s="6" t="str">
        <f>IF($A467="","",Einstellungen!$B$8+SUM($M$2:M467))</f>
        <v/>
      </c>
      <c r="O467" s="6" t="str">
        <f t="shared" si="30"/>
        <v/>
      </c>
    </row>
    <row r="468" spans="1:15" x14ac:dyDescent="0.25">
      <c r="A468" s="5"/>
      <c r="B468" t="str">
        <f t="shared" si="31"/>
        <v/>
      </c>
      <c r="D468" s="6"/>
      <c r="E468" s="6"/>
      <c r="H468" t="str">
        <f>IF($A468="","",IF($G468="","",IFERROR(VLOOKUP($G468,Kategorien!$A$2:$B$28,2,FALSE),"")))</f>
        <v/>
      </c>
      <c r="K468" s="6" t="str">
        <f t="shared" si="28"/>
        <v/>
      </c>
      <c r="L468" s="6" t="str">
        <f>IF($A468="","",Einstellungen!$B$7+SUM($K$2:K468))</f>
        <v/>
      </c>
      <c r="M468" s="6" t="str">
        <f t="shared" si="29"/>
        <v/>
      </c>
      <c r="N468" s="6" t="str">
        <f>IF($A468="","",Einstellungen!$B$8+SUM($M$2:M468))</f>
        <v/>
      </c>
      <c r="O468" s="6" t="str">
        <f t="shared" si="30"/>
        <v/>
      </c>
    </row>
    <row r="469" spans="1:15" x14ac:dyDescent="0.25">
      <c r="A469" s="5"/>
      <c r="B469" t="str">
        <f t="shared" si="31"/>
        <v/>
      </c>
      <c r="D469" s="6"/>
      <c r="E469" s="6"/>
      <c r="H469" t="str">
        <f>IF($A469="","",IF($G469="","",IFERROR(VLOOKUP($G469,Kategorien!$A$2:$B$28,2,FALSE),"")))</f>
        <v/>
      </c>
      <c r="K469" s="6" t="str">
        <f t="shared" si="28"/>
        <v/>
      </c>
      <c r="L469" s="6" t="str">
        <f>IF($A469="","",Einstellungen!$B$7+SUM($K$2:K469))</f>
        <v/>
      </c>
      <c r="M469" s="6" t="str">
        <f t="shared" si="29"/>
        <v/>
      </c>
      <c r="N469" s="6" t="str">
        <f>IF($A469="","",Einstellungen!$B$8+SUM($M$2:M469))</f>
        <v/>
      </c>
      <c r="O469" s="6" t="str">
        <f t="shared" si="30"/>
        <v/>
      </c>
    </row>
    <row r="470" spans="1:15" x14ac:dyDescent="0.25">
      <c r="A470" s="5"/>
      <c r="B470" t="str">
        <f t="shared" si="31"/>
        <v/>
      </c>
      <c r="D470" s="6"/>
      <c r="E470" s="6"/>
      <c r="H470" t="str">
        <f>IF($A470="","",IF($G470="","",IFERROR(VLOOKUP($G470,Kategorien!$A$2:$B$28,2,FALSE),"")))</f>
        <v/>
      </c>
      <c r="K470" s="6" t="str">
        <f t="shared" si="28"/>
        <v/>
      </c>
      <c r="L470" s="6" t="str">
        <f>IF($A470="","",Einstellungen!$B$7+SUM($K$2:K470))</f>
        <v/>
      </c>
      <c r="M470" s="6" t="str">
        <f t="shared" si="29"/>
        <v/>
      </c>
      <c r="N470" s="6" t="str">
        <f>IF($A470="","",Einstellungen!$B$8+SUM($M$2:M470))</f>
        <v/>
      </c>
      <c r="O470" s="6" t="str">
        <f t="shared" si="30"/>
        <v/>
      </c>
    </row>
    <row r="471" spans="1:15" x14ac:dyDescent="0.25">
      <c r="A471" s="5"/>
      <c r="B471" t="str">
        <f t="shared" si="31"/>
        <v/>
      </c>
      <c r="D471" s="6"/>
      <c r="E471" s="6"/>
      <c r="H471" t="str">
        <f>IF($A471="","",IF($G471="","",IFERROR(VLOOKUP($G471,Kategorien!$A$2:$B$28,2,FALSE),"")))</f>
        <v/>
      </c>
      <c r="K471" s="6" t="str">
        <f t="shared" si="28"/>
        <v/>
      </c>
      <c r="L471" s="6" t="str">
        <f>IF($A471="","",Einstellungen!$B$7+SUM($K$2:K471))</f>
        <v/>
      </c>
      <c r="M471" s="6" t="str">
        <f t="shared" si="29"/>
        <v/>
      </c>
      <c r="N471" s="6" t="str">
        <f>IF($A471="","",Einstellungen!$B$8+SUM($M$2:M471))</f>
        <v/>
      </c>
      <c r="O471" s="6" t="str">
        <f t="shared" si="30"/>
        <v/>
      </c>
    </row>
    <row r="472" spans="1:15" x14ac:dyDescent="0.25">
      <c r="A472" s="5"/>
      <c r="B472" t="str">
        <f t="shared" si="31"/>
        <v/>
      </c>
      <c r="D472" s="6"/>
      <c r="E472" s="6"/>
      <c r="H472" t="str">
        <f>IF($A472="","",IF($G472="","",IFERROR(VLOOKUP($G472,Kategorien!$A$2:$B$28,2,FALSE),"")))</f>
        <v/>
      </c>
      <c r="K472" s="6" t="str">
        <f t="shared" si="28"/>
        <v/>
      </c>
      <c r="L472" s="6" t="str">
        <f>IF($A472="","",Einstellungen!$B$7+SUM($K$2:K472))</f>
        <v/>
      </c>
      <c r="M472" s="6" t="str">
        <f t="shared" si="29"/>
        <v/>
      </c>
      <c r="N472" s="6" t="str">
        <f>IF($A472="","",Einstellungen!$B$8+SUM($M$2:M472))</f>
        <v/>
      </c>
      <c r="O472" s="6" t="str">
        <f t="shared" si="30"/>
        <v/>
      </c>
    </row>
    <row r="473" spans="1:15" x14ac:dyDescent="0.25">
      <c r="A473" s="5"/>
      <c r="B473" t="str">
        <f t="shared" si="31"/>
        <v/>
      </c>
      <c r="D473" s="6"/>
      <c r="E473" s="6"/>
      <c r="H473" t="str">
        <f>IF($A473="","",IF($G473="","",IFERROR(VLOOKUP($G473,Kategorien!$A$2:$B$28,2,FALSE),"")))</f>
        <v/>
      </c>
      <c r="K473" s="6" t="str">
        <f t="shared" si="28"/>
        <v/>
      </c>
      <c r="L473" s="6" t="str">
        <f>IF($A473="","",Einstellungen!$B$7+SUM($K$2:K473))</f>
        <v/>
      </c>
      <c r="M473" s="6" t="str">
        <f t="shared" si="29"/>
        <v/>
      </c>
      <c r="N473" s="6" t="str">
        <f>IF($A473="","",Einstellungen!$B$8+SUM($M$2:M473))</f>
        <v/>
      </c>
      <c r="O473" s="6" t="str">
        <f t="shared" si="30"/>
        <v/>
      </c>
    </row>
    <row r="474" spans="1:15" x14ac:dyDescent="0.25">
      <c r="A474" s="5"/>
      <c r="B474" t="str">
        <f t="shared" si="31"/>
        <v/>
      </c>
      <c r="D474" s="6"/>
      <c r="E474" s="6"/>
      <c r="H474" t="str">
        <f>IF($A474="","",IF($G474="","",IFERROR(VLOOKUP($G474,Kategorien!$A$2:$B$28,2,FALSE),"")))</f>
        <v/>
      </c>
      <c r="K474" s="6" t="str">
        <f t="shared" si="28"/>
        <v/>
      </c>
      <c r="L474" s="6" t="str">
        <f>IF($A474="","",Einstellungen!$B$7+SUM($K$2:K474))</f>
        <v/>
      </c>
      <c r="M474" s="6" t="str">
        <f t="shared" si="29"/>
        <v/>
      </c>
      <c r="N474" s="6" t="str">
        <f>IF($A474="","",Einstellungen!$B$8+SUM($M$2:M474))</f>
        <v/>
      </c>
      <c r="O474" s="6" t="str">
        <f t="shared" si="30"/>
        <v/>
      </c>
    </row>
    <row r="475" spans="1:15" x14ac:dyDescent="0.25">
      <c r="A475" s="5"/>
      <c r="B475" t="str">
        <f t="shared" si="31"/>
        <v/>
      </c>
      <c r="D475" s="6"/>
      <c r="E475" s="6"/>
      <c r="H475" t="str">
        <f>IF($A475="","",IF($G475="","",IFERROR(VLOOKUP($G475,Kategorien!$A$2:$B$28,2,FALSE),"")))</f>
        <v/>
      </c>
      <c r="K475" s="6" t="str">
        <f t="shared" si="28"/>
        <v/>
      </c>
      <c r="L475" s="6" t="str">
        <f>IF($A475="","",Einstellungen!$B$7+SUM($K$2:K475))</f>
        <v/>
      </c>
      <c r="M475" s="6" t="str">
        <f t="shared" si="29"/>
        <v/>
      </c>
      <c r="N475" s="6" t="str">
        <f>IF($A475="","",Einstellungen!$B$8+SUM($M$2:M475))</f>
        <v/>
      </c>
      <c r="O475" s="6" t="str">
        <f t="shared" si="30"/>
        <v/>
      </c>
    </row>
    <row r="476" spans="1:15" x14ac:dyDescent="0.25">
      <c r="A476" s="5"/>
      <c r="B476" t="str">
        <f t="shared" si="31"/>
        <v/>
      </c>
      <c r="D476" s="6"/>
      <c r="E476" s="6"/>
      <c r="H476" t="str">
        <f>IF($A476="","",IF($G476="","",IFERROR(VLOOKUP($G476,Kategorien!$A$2:$B$28,2,FALSE),"")))</f>
        <v/>
      </c>
      <c r="K476" s="6" t="str">
        <f t="shared" si="28"/>
        <v/>
      </c>
      <c r="L476" s="6" t="str">
        <f>IF($A476="","",Einstellungen!$B$7+SUM($K$2:K476))</f>
        <v/>
      </c>
      <c r="M476" s="6" t="str">
        <f t="shared" si="29"/>
        <v/>
      </c>
      <c r="N476" s="6" t="str">
        <f>IF($A476="","",Einstellungen!$B$8+SUM($M$2:M476))</f>
        <v/>
      </c>
      <c r="O476" s="6" t="str">
        <f t="shared" si="30"/>
        <v/>
      </c>
    </row>
    <row r="477" spans="1:15" x14ac:dyDescent="0.25">
      <c r="A477" s="5"/>
      <c r="B477" t="str">
        <f t="shared" si="31"/>
        <v/>
      </c>
      <c r="D477" s="6"/>
      <c r="E477" s="6"/>
      <c r="H477" t="str">
        <f>IF($A477="","",IF($G477="","",IFERROR(VLOOKUP($G477,Kategorien!$A$2:$B$28,2,FALSE),"")))</f>
        <v/>
      </c>
      <c r="K477" s="6" t="str">
        <f t="shared" si="28"/>
        <v/>
      </c>
      <c r="L477" s="6" t="str">
        <f>IF($A477="","",Einstellungen!$B$7+SUM($K$2:K477))</f>
        <v/>
      </c>
      <c r="M477" s="6" t="str">
        <f t="shared" si="29"/>
        <v/>
      </c>
      <c r="N477" s="6" t="str">
        <f>IF($A477="","",Einstellungen!$B$8+SUM($M$2:M477))</f>
        <v/>
      </c>
      <c r="O477" s="6" t="str">
        <f t="shared" si="30"/>
        <v/>
      </c>
    </row>
    <row r="478" spans="1:15" x14ac:dyDescent="0.25">
      <c r="A478" s="5"/>
      <c r="B478" t="str">
        <f t="shared" si="31"/>
        <v/>
      </c>
      <c r="D478" s="6"/>
      <c r="E478" s="6"/>
      <c r="H478" t="str">
        <f>IF($A478="","",IF($G478="","",IFERROR(VLOOKUP($G478,Kategorien!$A$2:$B$28,2,FALSE),"")))</f>
        <v/>
      </c>
      <c r="K478" s="6" t="str">
        <f t="shared" si="28"/>
        <v/>
      </c>
      <c r="L478" s="6" t="str">
        <f>IF($A478="","",Einstellungen!$B$7+SUM($K$2:K478))</f>
        <v/>
      </c>
      <c r="M478" s="6" t="str">
        <f t="shared" si="29"/>
        <v/>
      </c>
      <c r="N478" s="6" t="str">
        <f>IF($A478="","",Einstellungen!$B$8+SUM($M$2:M478))</f>
        <v/>
      </c>
      <c r="O478" s="6" t="str">
        <f t="shared" si="30"/>
        <v/>
      </c>
    </row>
    <row r="479" spans="1:15" x14ac:dyDescent="0.25">
      <c r="A479" s="5"/>
      <c r="B479" t="str">
        <f t="shared" si="31"/>
        <v/>
      </c>
      <c r="D479" s="6"/>
      <c r="E479" s="6"/>
      <c r="H479" t="str">
        <f>IF($A479="","",IF($G479="","",IFERROR(VLOOKUP($G479,Kategorien!$A$2:$B$28,2,FALSE),"")))</f>
        <v/>
      </c>
      <c r="K479" s="6" t="str">
        <f t="shared" si="28"/>
        <v/>
      </c>
      <c r="L479" s="6" t="str">
        <f>IF($A479="","",Einstellungen!$B$7+SUM($K$2:K479))</f>
        <v/>
      </c>
      <c r="M479" s="6" t="str">
        <f t="shared" si="29"/>
        <v/>
      </c>
      <c r="N479" s="6" t="str">
        <f>IF($A479="","",Einstellungen!$B$8+SUM($M$2:M479))</f>
        <v/>
      </c>
      <c r="O479" s="6" t="str">
        <f t="shared" si="30"/>
        <v/>
      </c>
    </row>
    <row r="480" spans="1:15" x14ac:dyDescent="0.25">
      <c r="A480" s="5"/>
      <c r="B480" t="str">
        <f t="shared" si="31"/>
        <v/>
      </c>
      <c r="D480" s="6"/>
      <c r="E480" s="6"/>
      <c r="H480" t="str">
        <f>IF($A480="","",IF($G480="","",IFERROR(VLOOKUP($G480,Kategorien!$A$2:$B$28,2,FALSE),"")))</f>
        <v/>
      </c>
      <c r="K480" s="6" t="str">
        <f t="shared" si="28"/>
        <v/>
      </c>
      <c r="L480" s="6" t="str">
        <f>IF($A480="","",Einstellungen!$B$7+SUM($K$2:K480))</f>
        <v/>
      </c>
      <c r="M480" s="6" t="str">
        <f t="shared" si="29"/>
        <v/>
      </c>
      <c r="N480" s="6" t="str">
        <f>IF($A480="","",Einstellungen!$B$8+SUM($M$2:M480))</f>
        <v/>
      </c>
      <c r="O480" s="6" t="str">
        <f t="shared" si="30"/>
        <v/>
      </c>
    </row>
    <row r="481" spans="1:15" x14ac:dyDescent="0.25">
      <c r="A481" s="5"/>
      <c r="B481" t="str">
        <f t="shared" si="31"/>
        <v/>
      </c>
      <c r="D481" s="6"/>
      <c r="E481" s="6"/>
      <c r="H481" t="str">
        <f>IF($A481="","",IF($G481="","",IFERROR(VLOOKUP($G481,Kategorien!$A$2:$B$28,2,FALSE),"")))</f>
        <v/>
      </c>
      <c r="K481" s="6" t="str">
        <f t="shared" si="28"/>
        <v/>
      </c>
      <c r="L481" s="6" t="str">
        <f>IF($A481="","",Einstellungen!$B$7+SUM($K$2:K481))</f>
        <v/>
      </c>
      <c r="M481" s="6" t="str">
        <f t="shared" si="29"/>
        <v/>
      </c>
      <c r="N481" s="6" t="str">
        <f>IF($A481="","",Einstellungen!$B$8+SUM($M$2:M481))</f>
        <v/>
      </c>
      <c r="O481" s="6" t="str">
        <f t="shared" si="30"/>
        <v/>
      </c>
    </row>
    <row r="482" spans="1:15" x14ac:dyDescent="0.25">
      <c r="A482" s="5"/>
      <c r="B482" t="str">
        <f t="shared" si="31"/>
        <v/>
      </c>
      <c r="D482" s="6"/>
      <c r="E482" s="6"/>
      <c r="H482" t="str">
        <f>IF($A482="","",IF($G482="","",IFERROR(VLOOKUP($G482,Kategorien!$A$2:$B$28,2,FALSE),"")))</f>
        <v/>
      </c>
      <c r="K482" s="6" t="str">
        <f t="shared" si="28"/>
        <v/>
      </c>
      <c r="L482" s="6" t="str">
        <f>IF($A482="","",Einstellungen!$B$7+SUM($K$2:K482))</f>
        <v/>
      </c>
      <c r="M482" s="6" t="str">
        <f t="shared" si="29"/>
        <v/>
      </c>
      <c r="N482" s="6" t="str">
        <f>IF($A482="","",Einstellungen!$B$8+SUM($M$2:M482))</f>
        <v/>
      </c>
      <c r="O482" s="6" t="str">
        <f t="shared" si="30"/>
        <v/>
      </c>
    </row>
    <row r="483" spans="1:15" x14ac:dyDescent="0.25">
      <c r="A483" s="5"/>
      <c r="B483" t="str">
        <f t="shared" si="31"/>
        <v/>
      </c>
      <c r="D483" s="6"/>
      <c r="E483" s="6"/>
      <c r="H483" t="str">
        <f>IF($A483="","",IF($G483="","",IFERROR(VLOOKUP($G483,Kategorien!$A$2:$B$28,2,FALSE),"")))</f>
        <v/>
      </c>
      <c r="K483" s="6" t="str">
        <f t="shared" si="28"/>
        <v/>
      </c>
      <c r="L483" s="6" t="str">
        <f>IF($A483="","",Einstellungen!$B$7+SUM($K$2:K483))</f>
        <v/>
      </c>
      <c r="M483" s="6" t="str">
        <f t="shared" si="29"/>
        <v/>
      </c>
      <c r="N483" s="6" t="str">
        <f>IF($A483="","",Einstellungen!$B$8+SUM($M$2:M483))</f>
        <v/>
      </c>
      <c r="O483" s="6" t="str">
        <f t="shared" si="30"/>
        <v/>
      </c>
    </row>
    <row r="484" spans="1:15" x14ac:dyDescent="0.25">
      <c r="A484" s="5"/>
      <c r="B484" t="str">
        <f t="shared" si="31"/>
        <v/>
      </c>
      <c r="D484" s="6"/>
      <c r="E484" s="6"/>
      <c r="H484" t="str">
        <f>IF($A484="","",IF($G484="","",IFERROR(VLOOKUP($G484,Kategorien!$A$2:$B$28,2,FALSE),"")))</f>
        <v/>
      </c>
      <c r="K484" s="6" t="str">
        <f t="shared" si="28"/>
        <v/>
      </c>
      <c r="L484" s="6" t="str">
        <f>IF($A484="","",Einstellungen!$B$7+SUM($K$2:K484))</f>
        <v/>
      </c>
      <c r="M484" s="6" t="str">
        <f t="shared" si="29"/>
        <v/>
      </c>
      <c r="N484" s="6" t="str">
        <f>IF($A484="","",Einstellungen!$B$8+SUM($M$2:M484))</f>
        <v/>
      </c>
      <c r="O484" s="6" t="str">
        <f t="shared" si="30"/>
        <v/>
      </c>
    </row>
    <row r="485" spans="1:15" x14ac:dyDescent="0.25">
      <c r="A485" s="5"/>
      <c r="B485" t="str">
        <f t="shared" si="31"/>
        <v/>
      </c>
      <c r="D485" s="6"/>
      <c r="E485" s="6"/>
      <c r="H485" t="str">
        <f>IF($A485="","",IF($G485="","",IFERROR(VLOOKUP($G485,Kategorien!$A$2:$B$28,2,FALSE),"")))</f>
        <v/>
      </c>
      <c r="K485" s="6" t="str">
        <f t="shared" si="28"/>
        <v/>
      </c>
      <c r="L485" s="6" t="str">
        <f>IF($A485="","",Einstellungen!$B$7+SUM($K$2:K485))</f>
        <v/>
      </c>
      <c r="M485" s="6" t="str">
        <f t="shared" si="29"/>
        <v/>
      </c>
      <c r="N485" s="6" t="str">
        <f>IF($A485="","",Einstellungen!$B$8+SUM($M$2:M485))</f>
        <v/>
      </c>
      <c r="O485" s="6" t="str">
        <f t="shared" si="30"/>
        <v/>
      </c>
    </row>
    <row r="486" spans="1:15" x14ac:dyDescent="0.25">
      <c r="A486" s="5"/>
      <c r="B486" t="str">
        <f t="shared" si="31"/>
        <v/>
      </c>
      <c r="D486" s="6"/>
      <c r="E486" s="6"/>
      <c r="H486" t="str">
        <f>IF($A486="","",IF($G486="","",IFERROR(VLOOKUP($G486,Kategorien!$A$2:$B$28,2,FALSE),"")))</f>
        <v/>
      </c>
      <c r="K486" s="6" t="str">
        <f t="shared" si="28"/>
        <v/>
      </c>
      <c r="L486" s="6" t="str">
        <f>IF($A486="","",Einstellungen!$B$7+SUM($K$2:K486))</f>
        <v/>
      </c>
      <c r="M486" s="6" t="str">
        <f t="shared" si="29"/>
        <v/>
      </c>
      <c r="N486" s="6" t="str">
        <f>IF($A486="","",Einstellungen!$B$8+SUM($M$2:M486))</f>
        <v/>
      </c>
      <c r="O486" s="6" t="str">
        <f t="shared" si="30"/>
        <v/>
      </c>
    </row>
    <row r="487" spans="1:15" x14ac:dyDescent="0.25">
      <c r="A487" s="5"/>
      <c r="B487" t="str">
        <f t="shared" si="31"/>
        <v/>
      </c>
      <c r="D487" s="6"/>
      <c r="E487" s="6"/>
      <c r="H487" t="str">
        <f>IF($A487="","",IF($G487="","",IFERROR(VLOOKUP($G487,Kategorien!$A$2:$B$28,2,FALSE),"")))</f>
        <v/>
      </c>
      <c r="K487" s="6" t="str">
        <f t="shared" si="28"/>
        <v/>
      </c>
      <c r="L487" s="6" t="str">
        <f>IF($A487="","",Einstellungen!$B$7+SUM($K$2:K487))</f>
        <v/>
      </c>
      <c r="M487" s="6" t="str">
        <f t="shared" si="29"/>
        <v/>
      </c>
      <c r="N487" s="6" t="str">
        <f>IF($A487="","",Einstellungen!$B$8+SUM($M$2:M487))</f>
        <v/>
      </c>
      <c r="O487" s="6" t="str">
        <f t="shared" si="30"/>
        <v/>
      </c>
    </row>
    <row r="488" spans="1:15" x14ac:dyDescent="0.25">
      <c r="A488" s="5"/>
      <c r="B488" t="str">
        <f t="shared" si="31"/>
        <v/>
      </c>
      <c r="D488" s="6"/>
      <c r="E488" s="6"/>
      <c r="H488" t="str">
        <f>IF($A488="","",IF($G488="","",IFERROR(VLOOKUP($G488,Kategorien!$A$2:$B$28,2,FALSE),"")))</f>
        <v/>
      </c>
      <c r="K488" s="6" t="str">
        <f t="shared" si="28"/>
        <v/>
      </c>
      <c r="L488" s="6" t="str">
        <f>IF($A488="","",Einstellungen!$B$7+SUM($K$2:K488))</f>
        <v/>
      </c>
      <c r="M488" s="6" t="str">
        <f t="shared" si="29"/>
        <v/>
      </c>
      <c r="N488" s="6" t="str">
        <f>IF($A488="","",Einstellungen!$B$8+SUM($M$2:M488))</f>
        <v/>
      </c>
      <c r="O488" s="6" t="str">
        <f t="shared" si="30"/>
        <v/>
      </c>
    </row>
    <row r="489" spans="1:15" x14ac:dyDescent="0.25">
      <c r="A489" s="5"/>
      <c r="B489" t="str">
        <f t="shared" si="31"/>
        <v/>
      </c>
      <c r="D489" s="6"/>
      <c r="E489" s="6"/>
      <c r="H489" t="str">
        <f>IF($A489="","",IF($G489="","",IFERROR(VLOOKUP($G489,Kategorien!$A$2:$B$28,2,FALSE),"")))</f>
        <v/>
      </c>
      <c r="K489" s="6" t="str">
        <f t="shared" si="28"/>
        <v/>
      </c>
      <c r="L489" s="6" t="str">
        <f>IF($A489="","",Einstellungen!$B$7+SUM($K$2:K489))</f>
        <v/>
      </c>
      <c r="M489" s="6" t="str">
        <f t="shared" si="29"/>
        <v/>
      </c>
      <c r="N489" s="6" t="str">
        <f>IF($A489="","",Einstellungen!$B$8+SUM($M$2:M489))</f>
        <v/>
      </c>
      <c r="O489" s="6" t="str">
        <f t="shared" si="30"/>
        <v/>
      </c>
    </row>
    <row r="490" spans="1:15" x14ac:dyDescent="0.25">
      <c r="A490" s="5"/>
      <c r="B490" t="str">
        <f t="shared" si="31"/>
        <v/>
      </c>
      <c r="D490" s="6"/>
      <c r="E490" s="6"/>
      <c r="H490" t="str">
        <f>IF($A490="","",IF($G490="","",IFERROR(VLOOKUP($G490,Kategorien!$A$2:$B$28,2,FALSE),"")))</f>
        <v/>
      </c>
      <c r="K490" s="6" t="str">
        <f t="shared" si="28"/>
        <v/>
      </c>
      <c r="L490" s="6" t="str">
        <f>IF($A490="","",Einstellungen!$B$7+SUM($K$2:K490))</f>
        <v/>
      </c>
      <c r="M490" s="6" t="str">
        <f t="shared" si="29"/>
        <v/>
      </c>
      <c r="N490" s="6" t="str">
        <f>IF($A490="","",Einstellungen!$B$8+SUM($M$2:M490))</f>
        <v/>
      </c>
      <c r="O490" s="6" t="str">
        <f t="shared" si="30"/>
        <v/>
      </c>
    </row>
    <row r="491" spans="1:15" x14ac:dyDescent="0.25">
      <c r="A491" s="5"/>
      <c r="B491" t="str">
        <f t="shared" si="31"/>
        <v/>
      </c>
      <c r="D491" s="6"/>
      <c r="E491" s="6"/>
      <c r="H491" t="str">
        <f>IF($A491="","",IF($G491="","",IFERROR(VLOOKUP($G491,Kategorien!$A$2:$B$28,2,FALSE),"")))</f>
        <v/>
      </c>
      <c r="K491" s="6" t="str">
        <f t="shared" si="28"/>
        <v/>
      </c>
      <c r="L491" s="6" t="str">
        <f>IF($A491="","",Einstellungen!$B$7+SUM($K$2:K491))</f>
        <v/>
      </c>
      <c r="M491" s="6" t="str">
        <f t="shared" si="29"/>
        <v/>
      </c>
      <c r="N491" s="6" t="str">
        <f>IF($A491="","",Einstellungen!$B$8+SUM($M$2:M491))</f>
        <v/>
      </c>
      <c r="O491" s="6" t="str">
        <f t="shared" si="30"/>
        <v/>
      </c>
    </row>
    <row r="492" spans="1:15" x14ac:dyDescent="0.25">
      <c r="A492" s="5"/>
      <c r="B492" t="str">
        <f t="shared" si="31"/>
        <v/>
      </c>
      <c r="D492" s="6"/>
      <c r="E492" s="6"/>
      <c r="H492" t="str">
        <f>IF($A492="","",IF($G492="","",IFERROR(VLOOKUP($G492,Kategorien!$A$2:$B$28,2,FALSE),"")))</f>
        <v/>
      </c>
      <c r="K492" s="6" t="str">
        <f t="shared" si="28"/>
        <v/>
      </c>
      <c r="L492" s="6" t="str">
        <f>IF($A492="","",Einstellungen!$B$7+SUM($K$2:K492))</f>
        <v/>
      </c>
      <c r="M492" s="6" t="str">
        <f t="shared" si="29"/>
        <v/>
      </c>
      <c r="N492" s="6" t="str">
        <f>IF($A492="","",Einstellungen!$B$8+SUM($M$2:M492))</f>
        <v/>
      </c>
      <c r="O492" s="6" t="str">
        <f t="shared" si="30"/>
        <v/>
      </c>
    </row>
    <row r="493" spans="1:15" x14ac:dyDescent="0.25">
      <c r="A493" s="5"/>
      <c r="B493" t="str">
        <f t="shared" si="31"/>
        <v/>
      </c>
      <c r="D493" s="6"/>
      <c r="E493" s="6"/>
      <c r="H493" t="str">
        <f>IF($A493="","",IF($G493="","",IFERROR(VLOOKUP($G493,Kategorien!$A$2:$B$28,2,FALSE),"")))</f>
        <v/>
      </c>
      <c r="K493" s="6" t="str">
        <f t="shared" si="28"/>
        <v/>
      </c>
      <c r="L493" s="6" t="str">
        <f>IF($A493="","",Einstellungen!$B$7+SUM($K$2:K493))</f>
        <v/>
      </c>
      <c r="M493" s="6" t="str">
        <f t="shared" si="29"/>
        <v/>
      </c>
      <c r="N493" s="6" t="str">
        <f>IF($A493="","",Einstellungen!$B$8+SUM($M$2:M493))</f>
        <v/>
      </c>
      <c r="O493" s="6" t="str">
        <f t="shared" si="30"/>
        <v/>
      </c>
    </row>
    <row r="494" spans="1:15" x14ac:dyDescent="0.25">
      <c r="A494" s="5"/>
      <c r="B494" t="str">
        <f t="shared" si="31"/>
        <v/>
      </c>
      <c r="D494" s="6"/>
      <c r="E494" s="6"/>
      <c r="H494" t="str">
        <f>IF($A494="","",IF($G494="","",IFERROR(VLOOKUP($G494,Kategorien!$A$2:$B$28,2,FALSE),"")))</f>
        <v/>
      </c>
      <c r="K494" s="6" t="str">
        <f t="shared" si="28"/>
        <v/>
      </c>
      <c r="L494" s="6" t="str">
        <f>IF($A494="","",Einstellungen!$B$7+SUM($K$2:K494))</f>
        <v/>
      </c>
      <c r="M494" s="6" t="str">
        <f t="shared" si="29"/>
        <v/>
      </c>
      <c r="N494" s="6" t="str">
        <f>IF($A494="","",Einstellungen!$B$8+SUM($M$2:M494))</f>
        <v/>
      </c>
      <c r="O494" s="6" t="str">
        <f t="shared" si="30"/>
        <v/>
      </c>
    </row>
    <row r="495" spans="1:15" x14ac:dyDescent="0.25">
      <c r="A495" s="5"/>
      <c r="B495" t="str">
        <f t="shared" si="31"/>
        <v/>
      </c>
      <c r="D495" s="6"/>
      <c r="E495" s="6"/>
      <c r="H495" t="str">
        <f>IF($A495="","",IF($G495="","",IFERROR(VLOOKUP($G495,Kategorien!$A$2:$B$28,2,FALSE),"")))</f>
        <v/>
      </c>
      <c r="K495" s="6" t="str">
        <f t="shared" si="28"/>
        <v/>
      </c>
      <c r="L495" s="6" t="str">
        <f>IF($A495="","",Einstellungen!$B$7+SUM($K$2:K495))</f>
        <v/>
      </c>
      <c r="M495" s="6" t="str">
        <f t="shared" si="29"/>
        <v/>
      </c>
      <c r="N495" s="6" t="str">
        <f>IF($A495="","",Einstellungen!$B$8+SUM($M$2:M495))</f>
        <v/>
      </c>
      <c r="O495" s="6" t="str">
        <f t="shared" si="30"/>
        <v/>
      </c>
    </row>
    <row r="496" spans="1:15" x14ac:dyDescent="0.25">
      <c r="A496" s="5"/>
      <c r="B496" t="str">
        <f t="shared" si="31"/>
        <v/>
      </c>
      <c r="D496" s="6"/>
      <c r="E496" s="6"/>
      <c r="H496" t="str">
        <f>IF($A496="","",IF($G496="","",IFERROR(VLOOKUP($G496,Kategorien!$A$2:$B$28,2,FALSE),"")))</f>
        <v/>
      </c>
      <c r="K496" s="6" t="str">
        <f t="shared" si="28"/>
        <v/>
      </c>
      <c r="L496" s="6" t="str">
        <f>IF($A496="","",Einstellungen!$B$7+SUM($K$2:K496))</f>
        <v/>
      </c>
      <c r="M496" s="6" t="str">
        <f t="shared" si="29"/>
        <v/>
      </c>
      <c r="N496" s="6" t="str">
        <f>IF($A496="","",Einstellungen!$B$8+SUM($M$2:M496))</f>
        <v/>
      </c>
      <c r="O496" s="6" t="str">
        <f t="shared" si="30"/>
        <v/>
      </c>
    </row>
    <row r="497" spans="1:15" x14ac:dyDescent="0.25">
      <c r="A497" s="5"/>
      <c r="B497" t="str">
        <f t="shared" si="31"/>
        <v/>
      </c>
      <c r="D497" s="6"/>
      <c r="E497" s="6"/>
      <c r="H497" t="str">
        <f>IF($A497="","",IF($G497="","",IFERROR(VLOOKUP($G497,Kategorien!$A$2:$B$28,2,FALSE),"")))</f>
        <v/>
      </c>
      <c r="K497" s="6" t="str">
        <f t="shared" si="28"/>
        <v/>
      </c>
      <c r="L497" s="6" t="str">
        <f>IF($A497="","",Einstellungen!$B$7+SUM($K$2:K497))</f>
        <v/>
      </c>
      <c r="M497" s="6" t="str">
        <f t="shared" si="29"/>
        <v/>
      </c>
      <c r="N497" s="6" t="str">
        <f>IF($A497="","",Einstellungen!$B$8+SUM($M$2:M497))</f>
        <v/>
      </c>
      <c r="O497" s="6" t="str">
        <f t="shared" si="30"/>
        <v/>
      </c>
    </row>
    <row r="498" spans="1:15" x14ac:dyDescent="0.25">
      <c r="A498" s="5"/>
      <c r="B498" t="str">
        <f t="shared" si="31"/>
        <v/>
      </c>
      <c r="D498" s="6"/>
      <c r="E498" s="6"/>
      <c r="H498" t="str">
        <f>IF($A498="","",IF($G498="","",IFERROR(VLOOKUP($G498,Kategorien!$A$2:$B$28,2,FALSE),"")))</f>
        <v/>
      </c>
      <c r="K498" s="6" t="str">
        <f t="shared" si="28"/>
        <v/>
      </c>
      <c r="L498" s="6" t="str">
        <f>IF($A498="","",Einstellungen!$B$7+SUM($K$2:K498))</f>
        <v/>
      </c>
      <c r="M498" s="6" t="str">
        <f t="shared" si="29"/>
        <v/>
      </c>
      <c r="N498" s="6" t="str">
        <f>IF($A498="","",Einstellungen!$B$8+SUM($M$2:M498))</f>
        <v/>
      </c>
      <c r="O498" s="6" t="str">
        <f t="shared" si="30"/>
        <v/>
      </c>
    </row>
    <row r="499" spans="1:15" x14ac:dyDescent="0.25">
      <c r="A499" s="5"/>
      <c r="B499" t="str">
        <f t="shared" si="31"/>
        <v/>
      </c>
      <c r="D499" s="6"/>
      <c r="E499" s="6"/>
      <c r="H499" t="str">
        <f>IF($A499="","",IF($G499="","",IFERROR(VLOOKUP($G499,Kategorien!$A$2:$B$28,2,FALSE),"")))</f>
        <v/>
      </c>
      <c r="K499" s="6" t="str">
        <f t="shared" si="28"/>
        <v/>
      </c>
      <c r="L499" s="6" t="str">
        <f>IF($A499="","",Einstellungen!$B$7+SUM($K$2:K499))</f>
        <v/>
      </c>
      <c r="M499" s="6" t="str">
        <f t="shared" si="29"/>
        <v/>
      </c>
      <c r="N499" s="6" t="str">
        <f>IF($A499="","",Einstellungen!$B$8+SUM($M$2:M499))</f>
        <v/>
      </c>
      <c r="O499" s="6" t="str">
        <f t="shared" si="30"/>
        <v/>
      </c>
    </row>
    <row r="500" spans="1:15" x14ac:dyDescent="0.25">
      <c r="A500" s="5"/>
      <c r="B500" t="str">
        <f t="shared" si="31"/>
        <v/>
      </c>
      <c r="D500" s="6"/>
      <c r="E500" s="6"/>
      <c r="H500" t="str">
        <f>IF($A500="","",IF($G500="","",IFERROR(VLOOKUP($G500,Kategorien!$A$2:$B$28,2,FALSE),"")))</f>
        <v/>
      </c>
      <c r="K500" s="6" t="str">
        <f t="shared" si="28"/>
        <v/>
      </c>
      <c r="L500" s="6" t="str">
        <f>IF($A500="","",Einstellungen!$B$7+SUM($K$2:K500))</f>
        <v/>
      </c>
      <c r="M500" s="6" t="str">
        <f t="shared" si="29"/>
        <v/>
      </c>
      <c r="N500" s="6" t="str">
        <f>IF($A500="","",Einstellungen!$B$8+SUM($M$2:M500))</f>
        <v/>
      </c>
      <c r="O500" s="6" t="str">
        <f t="shared" si="30"/>
        <v/>
      </c>
    </row>
  </sheetData>
  <dataValidations count="2">
    <dataValidation type="list" allowBlank="1" sqref="F2:F4 F6:F500" xr:uid="{00000000-0002-0000-0200-000000000000}">
      <formula1>"Barkasse,Bankkonto"</formula1>
    </dataValidation>
    <dataValidation type="list" allowBlank="1" sqref="G2:G4 G6:G500" xr:uid="{00000000-0002-0000-0200-000001000000}">
      <formula1>INDIRECT(IF($D2&lt;&gt;"","Kategorien_Einnahmen",IF($E2&lt;&gt;"","Kategorien_Ausgaben","Kategorien_Einnahmen")))</formula1>
    </dataValidation>
  </dataValidations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12"/>
  <sheetViews>
    <sheetView workbookViewId="0">
      <selection activeCell="B25" sqref="B25"/>
    </sheetView>
  </sheetViews>
  <sheetFormatPr baseColWidth="10" defaultColWidth="9.140625" defaultRowHeight="15" x14ac:dyDescent="0.25"/>
  <cols>
    <col min="1" max="1" width="26" customWidth="1"/>
    <col min="2" max="2" width="42" customWidth="1"/>
    <col min="4" max="6" width="18" customWidth="1"/>
  </cols>
  <sheetData>
    <row r="1" spans="1:6" ht="18.75" customHeight="1" x14ac:dyDescent="0.3">
      <c r="A1" s="7" t="s">
        <v>88</v>
      </c>
    </row>
    <row r="2" spans="1:6" x14ac:dyDescent="0.25">
      <c r="A2" t="s">
        <v>89</v>
      </c>
      <c r="B2" t="str">
        <f>Einstellungen!B5</f>
        <v>KLJB #NAME</v>
      </c>
    </row>
    <row r="3" spans="1:6" x14ac:dyDescent="0.25">
      <c r="A3" t="s">
        <v>90</v>
      </c>
      <c r="B3">
        <f>Einstellungen!B2</f>
        <v>2026</v>
      </c>
    </row>
    <row r="4" spans="1:6" x14ac:dyDescent="0.25">
      <c r="A4" t="s">
        <v>91</v>
      </c>
      <c r="B4" s="5">
        <f>Einstellungen!B3</f>
        <v>46023</v>
      </c>
    </row>
    <row r="5" spans="1:6" x14ac:dyDescent="0.25">
      <c r="A5" t="s">
        <v>92</v>
      </c>
      <c r="B5" s="5">
        <f ca="1">Einstellungen!B4</f>
        <v>46184</v>
      </c>
    </row>
    <row r="7" spans="1:6" x14ac:dyDescent="0.25">
      <c r="A7" s="1" t="s">
        <v>80</v>
      </c>
      <c r="B7" s="1"/>
      <c r="C7" s="1"/>
      <c r="D7" s="1" t="s">
        <v>93</v>
      </c>
      <c r="E7" s="1" t="s">
        <v>94</v>
      </c>
      <c r="F7" s="1" t="s">
        <v>95</v>
      </c>
    </row>
    <row r="8" spans="1:6" x14ac:dyDescent="0.25">
      <c r="A8" s="2" t="s">
        <v>22</v>
      </c>
      <c r="B8" s="2"/>
      <c r="C8" s="2"/>
      <c r="D8" s="4">
        <f ca="1">SUMIFS(Buchungen!$D:$D,Buchungen!$H:$H,$A8,Buchungen!$A:$A,"&gt;="&amp;Einstellungen!$B$3,Buchungen!$A:$A,"&lt;="&amp;Einstellungen!$B$4)</f>
        <v>0</v>
      </c>
      <c r="E8" s="4">
        <f ca="1">SUMIFS(Buchungen!$E:$E,Buchungen!$H:$H,$A8,Buchungen!$A:$A,"&gt;="&amp;Einstellungen!$B$3,Buchungen!$A:$A,"&lt;="&amp;Einstellungen!$B$4)</f>
        <v>0</v>
      </c>
      <c r="F8" s="4">
        <f ca="1">D8-E8</f>
        <v>0</v>
      </c>
    </row>
    <row r="9" spans="1:6" x14ac:dyDescent="0.25">
      <c r="A9" s="2" t="s">
        <v>34</v>
      </c>
      <c r="B9" s="2"/>
      <c r="C9" s="2"/>
      <c r="D9" s="4">
        <f ca="1">SUMIFS(Buchungen!$D:$D,Buchungen!$H:$H,$A9,Buchungen!$A:$A,"&gt;="&amp;Einstellungen!$B$3,Buchungen!$A:$A,"&lt;="&amp;Einstellungen!$B$4)</f>
        <v>0</v>
      </c>
      <c r="E9" s="4">
        <f ca="1">SUMIFS(Buchungen!$E:$E,Buchungen!$H:$H,$A9,Buchungen!$A:$A,"&gt;="&amp;Einstellungen!$B$3,Buchungen!$A:$A,"&lt;="&amp;Einstellungen!$B$4)</f>
        <v>0</v>
      </c>
      <c r="F9" s="4">
        <f ca="1">D9-E9</f>
        <v>0</v>
      </c>
    </row>
    <row r="10" spans="1:6" x14ac:dyDescent="0.25">
      <c r="A10" s="2" t="s">
        <v>40</v>
      </c>
      <c r="B10" s="2"/>
      <c r="C10" s="2"/>
      <c r="D10" s="4">
        <f ca="1">SUMIFS(Buchungen!$D:$D,Buchungen!$H:$H,$A10,Buchungen!$A:$A,"&gt;="&amp;Einstellungen!$B$3,Buchungen!$A:$A,"&lt;="&amp;Einstellungen!$B$4)</f>
        <v>0</v>
      </c>
      <c r="E10" s="4">
        <f ca="1">SUMIFS(Buchungen!$E:$E,Buchungen!$H:$H,$A10,Buchungen!$A:$A,"&gt;="&amp;Einstellungen!$B$3,Buchungen!$A:$A,"&lt;="&amp;Einstellungen!$B$4)</f>
        <v>0</v>
      </c>
      <c r="F10" s="4">
        <f ca="1">D10-E10</f>
        <v>0</v>
      </c>
    </row>
    <row r="11" spans="1:6" x14ac:dyDescent="0.25">
      <c r="A11" s="2" t="s">
        <v>45</v>
      </c>
      <c r="B11" s="2"/>
      <c r="C11" s="2"/>
      <c r="D11" s="4">
        <f ca="1">SUMIFS(Buchungen!$D:$D,Buchungen!$H:$H,$A11,Buchungen!$A:$A,"&gt;="&amp;Einstellungen!$B$3,Buchungen!$A:$A,"&lt;="&amp;Einstellungen!$B$4)</f>
        <v>0</v>
      </c>
      <c r="E11" s="4">
        <f ca="1">SUMIFS(Buchungen!$E:$E,Buchungen!$H:$H,$A11,Buchungen!$A:$A,"&gt;="&amp;Einstellungen!$B$3,Buchungen!$A:$A,"&lt;="&amp;Einstellungen!$B$4)</f>
        <v>0</v>
      </c>
      <c r="F11" s="4">
        <f ca="1">D11-E11</f>
        <v>0</v>
      </c>
    </row>
    <row r="12" spans="1:6" x14ac:dyDescent="0.25">
      <c r="A12" s="8" t="s">
        <v>96</v>
      </c>
      <c r="B12" s="2"/>
      <c r="C12" s="2"/>
      <c r="D12" s="4">
        <f ca="1">SUM(D8:D11)</f>
        <v>0</v>
      </c>
      <c r="E12" s="4">
        <f ca="1">SUM(E8:E11)</f>
        <v>0</v>
      </c>
      <c r="F12" s="4">
        <f ca="1">SUM(F8:F11)</f>
        <v>0</v>
      </c>
    </row>
  </sheetData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33"/>
  <sheetViews>
    <sheetView workbookViewId="0">
      <selection activeCell="B10" sqref="B10"/>
    </sheetView>
  </sheetViews>
  <sheetFormatPr baseColWidth="10" defaultColWidth="9.140625" defaultRowHeight="15" x14ac:dyDescent="0.25"/>
  <cols>
    <col min="1" max="1" width="40" customWidth="1"/>
    <col min="2" max="4" width="16" customWidth="1"/>
  </cols>
  <sheetData>
    <row r="1" spans="1:4" ht="18.75" customHeight="1" x14ac:dyDescent="0.3">
      <c r="A1" s="7" t="s">
        <v>97</v>
      </c>
    </row>
    <row r="3" spans="1:4" x14ac:dyDescent="0.25">
      <c r="A3" s="1" t="s">
        <v>98</v>
      </c>
      <c r="B3" s="1" t="s">
        <v>99</v>
      </c>
      <c r="C3" s="1" t="s">
        <v>100</v>
      </c>
      <c r="D3" s="1" t="s">
        <v>101</v>
      </c>
    </row>
    <row r="4" spans="1:4" x14ac:dyDescent="0.25">
      <c r="A4" s="2" t="str">
        <f t="array" ref="A4">IFERROR(INDEX(Buchungen!$I$2:$I$500,MATCH(0,COUNTIF($A$3:$A$3,Buchungen!$I$2:$I$500)+(Buchungen!$I$2:$I$500=""),0)),"")</f>
        <v/>
      </c>
      <c r="B4" s="4" t="str">
        <f>IF(A4="","",SUMIFS(Buchungen!$D:$D,Buchungen!$I:$I,A4,Buchungen!$A:$A,"&gt;="&amp;Einstellungen!$B$3,Buchungen!$A:$A,"&lt;="&amp;Einstellungen!$B$4))</f>
        <v/>
      </c>
      <c r="C4" s="4" t="str">
        <f>IF(A4="","",SUMIFS(Buchungen!$E:$E,Buchungen!$I:$I,A4,Buchungen!$A:$A,"&gt;="&amp;Einstellungen!$B$3,Buchungen!$A:$A,"&lt;="&amp;Einstellungen!$B$4))</f>
        <v/>
      </c>
      <c r="D4" s="4" t="str">
        <f t="shared" ref="D4:D33" si="0">IF(A4="","",B4-C4)</f>
        <v/>
      </c>
    </row>
    <row r="5" spans="1:4" x14ac:dyDescent="0.25">
      <c r="A5" s="2" t="str">
        <f t="array" ref="A5">IFERROR(INDEX(Buchungen!$I$2:$I$500,MATCH(0,COUNTIF($A$3:$A4,Buchungen!$I$2:$I$500)+(Buchungen!$I$2:$I$500=""),0)),"")</f>
        <v/>
      </c>
      <c r="B5" s="4" t="str">
        <f>IF(A5="","",SUMIFS(Buchungen!$D:$D,Buchungen!$I:$I,A5,Buchungen!$A:$A,"&gt;="&amp;Einstellungen!$B$3,Buchungen!$A:$A,"&lt;="&amp;Einstellungen!$B$4))</f>
        <v/>
      </c>
      <c r="C5" s="4" t="str">
        <f>IF(A5="","",SUMIFS(Buchungen!$E:$E,Buchungen!$I:$I,A5,Buchungen!$A:$A,"&gt;="&amp;Einstellungen!$B$3,Buchungen!$A:$A,"&lt;="&amp;Einstellungen!$B$4))</f>
        <v/>
      </c>
      <c r="D5" s="4" t="str">
        <f t="shared" si="0"/>
        <v/>
      </c>
    </row>
    <row r="6" spans="1:4" x14ac:dyDescent="0.25">
      <c r="A6" s="2" t="str">
        <f t="array" ref="A6">IFERROR(INDEX(Buchungen!$I$2:$I$500,MATCH(0,COUNTIF($A$3:$A5,Buchungen!$I$2:$I$500)+(Buchungen!$I$2:$I$500=""),0)),"")</f>
        <v/>
      </c>
      <c r="B6" s="4" t="str">
        <f>IF(A6="","",SUMIFS(Buchungen!$D:$D,Buchungen!$I:$I,A6,Buchungen!$A:$A,"&gt;="&amp;Einstellungen!$B$3,Buchungen!$A:$A,"&lt;="&amp;Einstellungen!$B$4))</f>
        <v/>
      </c>
      <c r="C6" s="4" t="str">
        <f>IF(A6="","",SUMIFS(Buchungen!$E:$E,Buchungen!$I:$I,A6,Buchungen!$A:$A,"&gt;="&amp;Einstellungen!$B$3,Buchungen!$A:$A,"&lt;="&amp;Einstellungen!$B$4))</f>
        <v/>
      </c>
      <c r="D6" s="4" t="str">
        <f t="shared" si="0"/>
        <v/>
      </c>
    </row>
    <row r="7" spans="1:4" x14ac:dyDescent="0.25">
      <c r="A7" s="2" t="str">
        <f t="array" ref="A7">IFERROR(INDEX(Buchungen!$I$2:$I$500,MATCH(0,COUNTIF($A$3:$A6,Buchungen!$I$2:$I$500)+(Buchungen!$I$2:$I$500=""),0)),"")</f>
        <v/>
      </c>
      <c r="B7" s="4" t="str">
        <f>IF(A7="","",SUMIFS(Buchungen!$D:$D,Buchungen!$I:$I,A7,Buchungen!$A:$A,"&gt;="&amp;Einstellungen!$B$3,Buchungen!$A:$A,"&lt;="&amp;Einstellungen!$B$4))</f>
        <v/>
      </c>
      <c r="C7" s="4" t="str">
        <f>IF(A7="","",SUMIFS(Buchungen!$E:$E,Buchungen!$I:$I,A7,Buchungen!$A:$A,"&gt;="&amp;Einstellungen!$B$3,Buchungen!$A:$A,"&lt;="&amp;Einstellungen!$B$4))</f>
        <v/>
      </c>
      <c r="D7" s="4" t="str">
        <f t="shared" si="0"/>
        <v/>
      </c>
    </row>
    <row r="8" spans="1:4" x14ac:dyDescent="0.25">
      <c r="A8" s="2" t="str">
        <f t="array" ref="A8">IFERROR(INDEX(Buchungen!$I$2:$I$500,MATCH(0,COUNTIF($A$3:$A7,Buchungen!$I$2:$I$500)+(Buchungen!$I$2:$I$500=""),0)),"")</f>
        <v/>
      </c>
      <c r="B8" s="4" t="str">
        <f>IF(A8="","",SUMIFS(Buchungen!$D:$D,Buchungen!$I:$I,A8,Buchungen!$A:$A,"&gt;="&amp;Einstellungen!$B$3,Buchungen!$A:$A,"&lt;="&amp;Einstellungen!$B$4))</f>
        <v/>
      </c>
      <c r="C8" s="4" t="str">
        <f>IF(A8="","",SUMIFS(Buchungen!$E:$E,Buchungen!$I:$I,A8,Buchungen!$A:$A,"&gt;="&amp;Einstellungen!$B$3,Buchungen!$A:$A,"&lt;="&amp;Einstellungen!$B$4))</f>
        <v/>
      </c>
      <c r="D8" s="4" t="str">
        <f t="shared" si="0"/>
        <v/>
      </c>
    </row>
    <row r="9" spans="1:4" x14ac:dyDescent="0.25">
      <c r="A9" s="2" t="str">
        <f t="array" ref="A9">IFERROR(INDEX(Buchungen!$I$2:$I$500,MATCH(0,COUNTIF($A$3:$A8,Buchungen!$I$2:$I$500)+(Buchungen!$I$2:$I$500=""),0)),"")</f>
        <v/>
      </c>
      <c r="B9" s="4" t="str">
        <f>IF(A9="","",SUMIFS(Buchungen!$D:$D,Buchungen!$I:$I,A9,Buchungen!$A:$A,"&gt;="&amp;Einstellungen!$B$3,Buchungen!$A:$A,"&lt;="&amp;Einstellungen!$B$4))</f>
        <v/>
      </c>
      <c r="C9" s="4" t="str">
        <f>IF(A9="","",SUMIFS(Buchungen!$E:$E,Buchungen!$I:$I,A9,Buchungen!$A:$A,"&gt;="&amp;Einstellungen!$B$3,Buchungen!$A:$A,"&lt;="&amp;Einstellungen!$B$4))</f>
        <v/>
      </c>
      <c r="D9" s="4" t="str">
        <f t="shared" si="0"/>
        <v/>
      </c>
    </row>
    <row r="10" spans="1:4" x14ac:dyDescent="0.25">
      <c r="A10" s="2" t="str">
        <f t="array" ref="A10">IFERROR(INDEX(Buchungen!$I$2:$I$500,MATCH(0,COUNTIF($A$3:$A9,Buchungen!$I$2:$I$500)+(Buchungen!$I$2:$I$500=""),0)),"")</f>
        <v/>
      </c>
      <c r="B10" s="4" t="str">
        <f>IF(A10="","",SUMIFS(Buchungen!$D:$D,Buchungen!$I:$I,A10,Buchungen!$A:$A,"&gt;="&amp;Einstellungen!$B$3,Buchungen!$A:$A,"&lt;="&amp;Einstellungen!$B$4))</f>
        <v/>
      </c>
      <c r="C10" s="4" t="str">
        <f>IF(A10="","",SUMIFS(Buchungen!$E:$E,Buchungen!$I:$I,A10,Buchungen!$A:$A,"&gt;="&amp;Einstellungen!$B$3,Buchungen!$A:$A,"&lt;="&amp;Einstellungen!$B$4))</f>
        <v/>
      </c>
      <c r="D10" s="4" t="str">
        <f t="shared" si="0"/>
        <v/>
      </c>
    </row>
    <row r="11" spans="1:4" x14ac:dyDescent="0.25">
      <c r="A11" s="2" t="str">
        <f t="array" ref="A11">IFERROR(INDEX(Buchungen!$I$2:$I$500,MATCH(0,COUNTIF($A$3:$A10,Buchungen!$I$2:$I$500)+(Buchungen!$I$2:$I$500=""),0)),"")</f>
        <v/>
      </c>
      <c r="B11" s="4" t="str">
        <f>IF(A11="","",SUMIFS(Buchungen!$D:$D,Buchungen!$I:$I,A11,Buchungen!$A:$A,"&gt;="&amp;Einstellungen!$B$3,Buchungen!$A:$A,"&lt;="&amp;Einstellungen!$B$4))</f>
        <v/>
      </c>
      <c r="C11" s="4" t="str">
        <f>IF(A11="","",SUMIFS(Buchungen!$E:$E,Buchungen!$I:$I,A11,Buchungen!$A:$A,"&gt;="&amp;Einstellungen!$B$3,Buchungen!$A:$A,"&lt;="&amp;Einstellungen!$B$4))</f>
        <v/>
      </c>
      <c r="D11" s="4" t="str">
        <f t="shared" si="0"/>
        <v/>
      </c>
    </row>
    <row r="12" spans="1:4" x14ac:dyDescent="0.25">
      <c r="A12" s="2" t="str">
        <f t="array" ref="A12">IFERROR(INDEX(Buchungen!$I$2:$I$500,MATCH(0,COUNTIF($A$3:$A11,Buchungen!$I$2:$I$500)+(Buchungen!$I$2:$I$500=""),0)),"")</f>
        <v/>
      </c>
      <c r="B12" s="4" t="str">
        <f>IF(A12="","",SUMIFS(Buchungen!$D:$D,Buchungen!$I:$I,A12,Buchungen!$A:$A,"&gt;="&amp;Einstellungen!$B$3,Buchungen!$A:$A,"&lt;="&amp;Einstellungen!$B$4))</f>
        <v/>
      </c>
      <c r="C12" s="4" t="str">
        <f>IF(A12="","",SUMIFS(Buchungen!$E:$E,Buchungen!$I:$I,A12,Buchungen!$A:$A,"&gt;="&amp;Einstellungen!$B$3,Buchungen!$A:$A,"&lt;="&amp;Einstellungen!$B$4))</f>
        <v/>
      </c>
      <c r="D12" s="4" t="str">
        <f t="shared" si="0"/>
        <v/>
      </c>
    </row>
    <row r="13" spans="1:4" x14ac:dyDescent="0.25">
      <c r="A13" s="2" t="str">
        <f t="array" ref="A13">IFERROR(INDEX(Buchungen!$I$2:$I$500,MATCH(0,COUNTIF($A$3:$A12,Buchungen!$I$2:$I$500)+(Buchungen!$I$2:$I$500=""),0)),"")</f>
        <v/>
      </c>
      <c r="B13" s="4" t="str">
        <f>IF(A13="","",SUMIFS(Buchungen!$D:$D,Buchungen!$I:$I,A13,Buchungen!$A:$A,"&gt;="&amp;Einstellungen!$B$3,Buchungen!$A:$A,"&lt;="&amp;Einstellungen!$B$4))</f>
        <v/>
      </c>
      <c r="C13" s="4" t="str">
        <f>IF(A13="","",SUMIFS(Buchungen!$E:$E,Buchungen!$I:$I,A13,Buchungen!$A:$A,"&gt;="&amp;Einstellungen!$B$3,Buchungen!$A:$A,"&lt;="&amp;Einstellungen!$B$4))</f>
        <v/>
      </c>
      <c r="D13" s="4" t="str">
        <f t="shared" si="0"/>
        <v/>
      </c>
    </row>
    <row r="14" spans="1:4" x14ac:dyDescent="0.25">
      <c r="A14" s="2" t="str">
        <f t="array" ref="A14">IFERROR(INDEX(Buchungen!$I$2:$I$500,MATCH(0,COUNTIF($A$3:$A13,Buchungen!$I$2:$I$500)+(Buchungen!$I$2:$I$500=""),0)),"")</f>
        <v/>
      </c>
      <c r="B14" s="4" t="str">
        <f>IF(A14="","",SUMIFS(Buchungen!$D:$D,Buchungen!$I:$I,A14,Buchungen!$A:$A,"&gt;="&amp;Einstellungen!$B$3,Buchungen!$A:$A,"&lt;="&amp;Einstellungen!$B$4))</f>
        <v/>
      </c>
      <c r="C14" s="4" t="str">
        <f>IF(A14="","",SUMIFS(Buchungen!$E:$E,Buchungen!$I:$I,A14,Buchungen!$A:$A,"&gt;="&amp;Einstellungen!$B$3,Buchungen!$A:$A,"&lt;="&amp;Einstellungen!$B$4))</f>
        <v/>
      </c>
      <c r="D14" s="4" t="str">
        <f t="shared" si="0"/>
        <v/>
      </c>
    </row>
    <row r="15" spans="1:4" x14ac:dyDescent="0.25">
      <c r="A15" s="2" t="str">
        <f t="array" ref="A15">IFERROR(INDEX(Buchungen!$I$2:$I$500,MATCH(0,COUNTIF($A$3:$A14,Buchungen!$I$2:$I$500)+(Buchungen!$I$2:$I$500=""),0)),"")</f>
        <v/>
      </c>
      <c r="B15" s="4" t="str">
        <f>IF(A15="","",SUMIFS(Buchungen!$D:$D,Buchungen!$I:$I,A15,Buchungen!$A:$A,"&gt;="&amp;Einstellungen!$B$3,Buchungen!$A:$A,"&lt;="&amp;Einstellungen!$B$4))</f>
        <v/>
      </c>
      <c r="C15" s="4" t="str">
        <f>IF(A15="","",SUMIFS(Buchungen!$E:$E,Buchungen!$I:$I,A15,Buchungen!$A:$A,"&gt;="&amp;Einstellungen!$B$3,Buchungen!$A:$A,"&lt;="&amp;Einstellungen!$B$4))</f>
        <v/>
      </c>
      <c r="D15" s="4" t="str">
        <f t="shared" si="0"/>
        <v/>
      </c>
    </row>
    <row r="16" spans="1:4" x14ac:dyDescent="0.25">
      <c r="A16" s="2" t="str">
        <f t="array" ref="A16">IFERROR(INDEX(Buchungen!$I$2:$I$500,MATCH(0,COUNTIF($A$3:$A15,Buchungen!$I$2:$I$500)+(Buchungen!$I$2:$I$500=""),0)),"")</f>
        <v/>
      </c>
      <c r="B16" s="4" t="str">
        <f>IF(A16="","",SUMIFS(Buchungen!$D:$D,Buchungen!$I:$I,A16,Buchungen!$A:$A,"&gt;="&amp;Einstellungen!$B$3,Buchungen!$A:$A,"&lt;="&amp;Einstellungen!$B$4))</f>
        <v/>
      </c>
      <c r="C16" s="4" t="str">
        <f>IF(A16="","",SUMIFS(Buchungen!$E:$E,Buchungen!$I:$I,A16,Buchungen!$A:$A,"&gt;="&amp;Einstellungen!$B$3,Buchungen!$A:$A,"&lt;="&amp;Einstellungen!$B$4))</f>
        <v/>
      </c>
      <c r="D16" s="4" t="str">
        <f t="shared" si="0"/>
        <v/>
      </c>
    </row>
    <row r="17" spans="1:4" x14ac:dyDescent="0.25">
      <c r="A17" s="2" t="str">
        <f t="array" ref="A17">IFERROR(INDEX(Buchungen!$I$2:$I$500,MATCH(0,COUNTIF($A$3:$A16,Buchungen!$I$2:$I$500)+(Buchungen!$I$2:$I$500=""),0)),"")</f>
        <v/>
      </c>
      <c r="B17" s="4" t="str">
        <f>IF(A17="","",SUMIFS(Buchungen!$D:$D,Buchungen!$I:$I,A17,Buchungen!$A:$A,"&gt;="&amp;Einstellungen!$B$3,Buchungen!$A:$A,"&lt;="&amp;Einstellungen!$B$4))</f>
        <v/>
      </c>
      <c r="C17" s="4" t="str">
        <f>IF(A17="","",SUMIFS(Buchungen!$E:$E,Buchungen!$I:$I,A17,Buchungen!$A:$A,"&gt;="&amp;Einstellungen!$B$3,Buchungen!$A:$A,"&lt;="&amp;Einstellungen!$B$4))</f>
        <v/>
      </c>
      <c r="D17" s="4" t="str">
        <f t="shared" si="0"/>
        <v/>
      </c>
    </row>
    <row r="18" spans="1:4" x14ac:dyDescent="0.25">
      <c r="A18" s="2" t="str">
        <f t="array" ref="A18">IFERROR(INDEX(Buchungen!$I$2:$I$500,MATCH(0,COUNTIF($A$3:$A17,Buchungen!$I$2:$I$500)+(Buchungen!$I$2:$I$500=""),0)),"")</f>
        <v/>
      </c>
      <c r="B18" s="4" t="str">
        <f>IF(A18="","",SUMIFS(Buchungen!$D:$D,Buchungen!$I:$I,A18,Buchungen!$A:$A,"&gt;="&amp;Einstellungen!$B$3,Buchungen!$A:$A,"&lt;="&amp;Einstellungen!$B$4))</f>
        <v/>
      </c>
      <c r="C18" s="4" t="str">
        <f>IF(A18="","",SUMIFS(Buchungen!$E:$E,Buchungen!$I:$I,A18,Buchungen!$A:$A,"&gt;="&amp;Einstellungen!$B$3,Buchungen!$A:$A,"&lt;="&amp;Einstellungen!$B$4))</f>
        <v/>
      </c>
      <c r="D18" s="4" t="str">
        <f t="shared" si="0"/>
        <v/>
      </c>
    </row>
    <row r="19" spans="1:4" x14ac:dyDescent="0.25">
      <c r="A19" s="2" t="str">
        <f t="array" ref="A19">IFERROR(INDEX(Buchungen!$I$2:$I$500,MATCH(0,COUNTIF($A$3:$A18,Buchungen!$I$2:$I$500)+(Buchungen!$I$2:$I$500=""),0)),"")</f>
        <v/>
      </c>
      <c r="B19" s="4" t="str">
        <f>IF(A19="","",SUMIFS(Buchungen!$D:$D,Buchungen!$I:$I,A19,Buchungen!$A:$A,"&gt;="&amp;Einstellungen!$B$3,Buchungen!$A:$A,"&lt;="&amp;Einstellungen!$B$4))</f>
        <v/>
      </c>
      <c r="C19" s="4" t="str">
        <f>IF(A19="","",SUMIFS(Buchungen!$E:$E,Buchungen!$I:$I,A19,Buchungen!$A:$A,"&gt;="&amp;Einstellungen!$B$3,Buchungen!$A:$A,"&lt;="&amp;Einstellungen!$B$4))</f>
        <v/>
      </c>
      <c r="D19" s="4" t="str">
        <f t="shared" si="0"/>
        <v/>
      </c>
    </row>
    <row r="20" spans="1:4" x14ac:dyDescent="0.25">
      <c r="A20" s="2" t="str">
        <f t="array" ref="A20">IFERROR(INDEX(Buchungen!$I$2:$I$500,MATCH(0,COUNTIF($A$3:$A19,Buchungen!$I$2:$I$500)+(Buchungen!$I$2:$I$500=""),0)),"")</f>
        <v/>
      </c>
      <c r="B20" s="4" t="str">
        <f>IF(A20="","",SUMIFS(Buchungen!$D:$D,Buchungen!$I:$I,A20,Buchungen!$A:$A,"&gt;="&amp;Einstellungen!$B$3,Buchungen!$A:$A,"&lt;="&amp;Einstellungen!$B$4))</f>
        <v/>
      </c>
      <c r="C20" s="4" t="str">
        <f>IF(A20="","",SUMIFS(Buchungen!$E:$E,Buchungen!$I:$I,A20,Buchungen!$A:$A,"&gt;="&amp;Einstellungen!$B$3,Buchungen!$A:$A,"&lt;="&amp;Einstellungen!$B$4))</f>
        <v/>
      </c>
      <c r="D20" s="4" t="str">
        <f t="shared" si="0"/>
        <v/>
      </c>
    </row>
    <row r="21" spans="1:4" x14ac:dyDescent="0.25">
      <c r="A21" s="2" t="str">
        <f t="array" ref="A21">IFERROR(INDEX(Buchungen!$I$2:$I$500,MATCH(0,COUNTIF($A$3:$A20,Buchungen!$I$2:$I$500)+(Buchungen!$I$2:$I$500=""),0)),"")</f>
        <v/>
      </c>
      <c r="B21" s="4" t="str">
        <f>IF(A21="","",SUMIFS(Buchungen!$D:$D,Buchungen!$I:$I,A21,Buchungen!$A:$A,"&gt;="&amp;Einstellungen!$B$3,Buchungen!$A:$A,"&lt;="&amp;Einstellungen!$B$4))</f>
        <v/>
      </c>
      <c r="C21" s="4" t="str">
        <f>IF(A21="","",SUMIFS(Buchungen!$E:$E,Buchungen!$I:$I,A21,Buchungen!$A:$A,"&gt;="&amp;Einstellungen!$B$3,Buchungen!$A:$A,"&lt;="&amp;Einstellungen!$B$4))</f>
        <v/>
      </c>
      <c r="D21" s="4" t="str">
        <f t="shared" si="0"/>
        <v/>
      </c>
    </row>
    <row r="22" spans="1:4" x14ac:dyDescent="0.25">
      <c r="A22" s="2" t="str">
        <f t="array" ref="A22">IFERROR(INDEX(Buchungen!$I$2:$I$500,MATCH(0,COUNTIF($A$3:$A21,Buchungen!$I$2:$I$500)+(Buchungen!$I$2:$I$500=""),0)),"")</f>
        <v/>
      </c>
      <c r="B22" s="4" t="str">
        <f>IF(A22="","",SUMIFS(Buchungen!$D:$D,Buchungen!$I:$I,A22,Buchungen!$A:$A,"&gt;="&amp;Einstellungen!$B$3,Buchungen!$A:$A,"&lt;="&amp;Einstellungen!$B$4))</f>
        <v/>
      </c>
      <c r="C22" s="4" t="str">
        <f>IF(A22="","",SUMIFS(Buchungen!$E:$E,Buchungen!$I:$I,A22,Buchungen!$A:$A,"&gt;="&amp;Einstellungen!$B$3,Buchungen!$A:$A,"&lt;="&amp;Einstellungen!$B$4))</f>
        <v/>
      </c>
      <c r="D22" s="4" t="str">
        <f t="shared" si="0"/>
        <v/>
      </c>
    </row>
    <row r="23" spans="1:4" x14ac:dyDescent="0.25">
      <c r="A23" s="2" t="str">
        <f t="array" ref="A23">IFERROR(INDEX(Buchungen!$I$2:$I$500,MATCH(0,COUNTIF($A$3:$A22,Buchungen!$I$2:$I$500)+(Buchungen!$I$2:$I$500=""),0)),"")</f>
        <v/>
      </c>
      <c r="B23" s="4" t="str">
        <f>IF(A23="","",SUMIFS(Buchungen!$D:$D,Buchungen!$I:$I,A23,Buchungen!$A:$A,"&gt;="&amp;Einstellungen!$B$3,Buchungen!$A:$A,"&lt;="&amp;Einstellungen!$B$4))</f>
        <v/>
      </c>
      <c r="C23" s="4" t="str">
        <f>IF(A23="","",SUMIFS(Buchungen!$E:$E,Buchungen!$I:$I,A23,Buchungen!$A:$A,"&gt;="&amp;Einstellungen!$B$3,Buchungen!$A:$A,"&lt;="&amp;Einstellungen!$B$4))</f>
        <v/>
      </c>
      <c r="D23" s="4" t="str">
        <f t="shared" si="0"/>
        <v/>
      </c>
    </row>
    <row r="24" spans="1:4" x14ac:dyDescent="0.25">
      <c r="A24" s="2" t="str">
        <f t="array" ref="A24">IFERROR(INDEX(Buchungen!$I$2:$I$500,MATCH(0,COUNTIF($A$3:$A23,Buchungen!$I$2:$I$500)+(Buchungen!$I$2:$I$500=""),0)),"")</f>
        <v/>
      </c>
      <c r="B24" s="4" t="str">
        <f>IF(A24="","",SUMIFS(Buchungen!$D:$D,Buchungen!$I:$I,A24,Buchungen!$A:$A,"&gt;="&amp;Einstellungen!$B$3,Buchungen!$A:$A,"&lt;="&amp;Einstellungen!$B$4))</f>
        <v/>
      </c>
      <c r="C24" s="4" t="str">
        <f>IF(A24="","",SUMIFS(Buchungen!$E:$E,Buchungen!$I:$I,A24,Buchungen!$A:$A,"&gt;="&amp;Einstellungen!$B$3,Buchungen!$A:$A,"&lt;="&amp;Einstellungen!$B$4))</f>
        <v/>
      </c>
      <c r="D24" s="4" t="str">
        <f t="shared" si="0"/>
        <v/>
      </c>
    </row>
    <row r="25" spans="1:4" x14ac:dyDescent="0.25">
      <c r="A25" s="2" t="str">
        <f t="array" ref="A25">IFERROR(INDEX(Buchungen!$I$2:$I$500,MATCH(0,COUNTIF($A$3:$A24,Buchungen!$I$2:$I$500)+(Buchungen!$I$2:$I$500=""),0)),"")</f>
        <v/>
      </c>
      <c r="B25" s="4" t="str">
        <f>IF(A25="","",SUMIFS(Buchungen!$D:$D,Buchungen!$I:$I,A25,Buchungen!$A:$A,"&gt;="&amp;Einstellungen!$B$3,Buchungen!$A:$A,"&lt;="&amp;Einstellungen!$B$4))</f>
        <v/>
      </c>
      <c r="C25" s="4" t="str">
        <f>IF(A25="","",SUMIFS(Buchungen!$E:$E,Buchungen!$I:$I,A25,Buchungen!$A:$A,"&gt;="&amp;Einstellungen!$B$3,Buchungen!$A:$A,"&lt;="&amp;Einstellungen!$B$4))</f>
        <v/>
      </c>
      <c r="D25" s="4" t="str">
        <f t="shared" si="0"/>
        <v/>
      </c>
    </row>
    <row r="26" spans="1:4" x14ac:dyDescent="0.25">
      <c r="A26" s="2" t="str">
        <f t="array" ref="A26">IFERROR(INDEX(Buchungen!$I$2:$I$500,MATCH(0,COUNTIF($A$3:$A25,Buchungen!$I$2:$I$500)+(Buchungen!$I$2:$I$500=""),0)),"")</f>
        <v/>
      </c>
      <c r="B26" s="4" t="str">
        <f>IF(A26="","",SUMIFS(Buchungen!$D:$D,Buchungen!$I:$I,A26,Buchungen!$A:$A,"&gt;="&amp;Einstellungen!$B$3,Buchungen!$A:$A,"&lt;="&amp;Einstellungen!$B$4))</f>
        <v/>
      </c>
      <c r="C26" s="4" t="str">
        <f>IF(A26="","",SUMIFS(Buchungen!$E:$E,Buchungen!$I:$I,A26,Buchungen!$A:$A,"&gt;="&amp;Einstellungen!$B$3,Buchungen!$A:$A,"&lt;="&amp;Einstellungen!$B$4))</f>
        <v/>
      </c>
      <c r="D26" s="4" t="str">
        <f t="shared" si="0"/>
        <v/>
      </c>
    </row>
    <row r="27" spans="1:4" x14ac:dyDescent="0.25">
      <c r="A27" s="2" t="str">
        <f t="array" ref="A27">IFERROR(INDEX(Buchungen!$I$2:$I$500,MATCH(0,COUNTIF($A$3:$A26,Buchungen!$I$2:$I$500)+(Buchungen!$I$2:$I$500=""),0)),"")</f>
        <v/>
      </c>
      <c r="B27" s="4" t="str">
        <f>IF(A27="","",SUMIFS(Buchungen!$D:$D,Buchungen!$I:$I,A27,Buchungen!$A:$A,"&gt;="&amp;Einstellungen!$B$3,Buchungen!$A:$A,"&lt;="&amp;Einstellungen!$B$4))</f>
        <v/>
      </c>
      <c r="C27" s="4" t="str">
        <f>IF(A27="","",SUMIFS(Buchungen!$E:$E,Buchungen!$I:$I,A27,Buchungen!$A:$A,"&gt;="&amp;Einstellungen!$B$3,Buchungen!$A:$A,"&lt;="&amp;Einstellungen!$B$4))</f>
        <v/>
      </c>
      <c r="D27" s="4" t="str">
        <f t="shared" si="0"/>
        <v/>
      </c>
    </row>
    <row r="28" spans="1:4" x14ac:dyDescent="0.25">
      <c r="A28" s="2" t="str">
        <f t="array" ref="A28">IFERROR(INDEX(Buchungen!$I$2:$I$500,MATCH(0,COUNTIF($A$3:$A27,Buchungen!$I$2:$I$500)+(Buchungen!$I$2:$I$500=""),0)),"")</f>
        <v/>
      </c>
      <c r="B28" s="4" t="str">
        <f>IF(A28="","",SUMIFS(Buchungen!$D:$D,Buchungen!$I:$I,A28,Buchungen!$A:$A,"&gt;="&amp;Einstellungen!$B$3,Buchungen!$A:$A,"&lt;="&amp;Einstellungen!$B$4))</f>
        <v/>
      </c>
      <c r="C28" s="4" t="str">
        <f>IF(A28="","",SUMIFS(Buchungen!$E:$E,Buchungen!$I:$I,A28,Buchungen!$A:$A,"&gt;="&amp;Einstellungen!$B$3,Buchungen!$A:$A,"&lt;="&amp;Einstellungen!$B$4))</f>
        <v/>
      </c>
      <c r="D28" s="4" t="str">
        <f t="shared" si="0"/>
        <v/>
      </c>
    </row>
    <row r="29" spans="1:4" x14ac:dyDescent="0.25">
      <c r="A29" s="2" t="str">
        <f t="array" ref="A29">IFERROR(INDEX(Buchungen!$I$2:$I$500,MATCH(0,COUNTIF($A$3:$A28,Buchungen!$I$2:$I$500)+(Buchungen!$I$2:$I$500=""),0)),"")</f>
        <v/>
      </c>
      <c r="B29" s="4" t="str">
        <f>IF(A29="","",SUMIFS(Buchungen!$D:$D,Buchungen!$I:$I,A29,Buchungen!$A:$A,"&gt;="&amp;Einstellungen!$B$3,Buchungen!$A:$A,"&lt;="&amp;Einstellungen!$B$4))</f>
        <v/>
      </c>
      <c r="C29" s="4" t="str">
        <f>IF(A29="","",SUMIFS(Buchungen!$E:$E,Buchungen!$I:$I,A29,Buchungen!$A:$A,"&gt;="&amp;Einstellungen!$B$3,Buchungen!$A:$A,"&lt;="&amp;Einstellungen!$B$4))</f>
        <v/>
      </c>
      <c r="D29" s="4" t="str">
        <f t="shared" si="0"/>
        <v/>
      </c>
    </row>
    <row r="30" spans="1:4" x14ac:dyDescent="0.25">
      <c r="A30" s="2"/>
      <c r="B30" s="4" t="str">
        <f>IF(A30="","",SUMIFS(Buchungen!$D:$D,Buchungen!$I:$I,A30,Buchungen!$A:$A,"&gt;="&amp;Einstellungen!$B$3,Buchungen!$A:$A,"&lt;="&amp;Einstellungen!$B$4))</f>
        <v/>
      </c>
      <c r="C30" s="4" t="str">
        <f>IF(A30="","",SUMIFS(Buchungen!$E:$E,Buchungen!$I:$I,A30,Buchungen!$A:$A,"&gt;="&amp;Einstellungen!$B$3,Buchungen!$A:$A,"&lt;="&amp;Einstellungen!$B$4))</f>
        <v/>
      </c>
      <c r="D30" s="4" t="str">
        <f t="shared" si="0"/>
        <v/>
      </c>
    </row>
    <row r="31" spans="1:4" x14ac:dyDescent="0.25">
      <c r="A31" s="2"/>
      <c r="B31" s="4" t="str">
        <f>IF(A31="","",SUMIFS(Buchungen!$D:$D,Buchungen!$I:$I,A31,Buchungen!$A:$A,"&gt;="&amp;Einstellungen!$B$3,Buchungen!$A:$A,"&lt;="&amp;Einstellungen!$B$4))</f>
        <v/>
      </c>
      <c r="C31" s="4" t="str">
        <f>IF(A31="","",SUMIFS(Buchungen!$E:$E,Buchungen!$I:$I,A31,Buchungen!$A:$A,"&gt;="&amp;Einstellungen!$B$3,Buchungen!$A:$A,"&lt;="&amp;Einstellungen!$B$4))</f>
        <v/>
      </c>
      <c r="D31" s="4" t="str">
        <f t="shared" si="0"/>
        <v/>
      </c>
    </row>
    <row r="32" spans="1:4" x14ac:dyDescent="0.25">
      <c r="A32" s="2"/>
      <c r="B32" s="4" t="str">
        <f>IF(A32="","",SUMIFS(Buchungen!$D:$D,Buchungen!$I:$I,A32,Buchungen!$A:$A,"&gt;="&amp;Einstellungen!$B$3,Buchungen!$A:$A,"&lt;="&amp;Einstellungen!$B$4))</f>
        <v/>
      </c>
      <c r="C32" s="4" t="str">
        <f>IF(A32="","",SUMIFS(Buchungen!$E:$E,Buchungen!$I:$I,A32,Buchungen!$A:$A,"&gt;="&amp;Einstellungen!$B$3,Buchungen!$A:$A,"&lt;="&amp;Einstellungen!$B$4))</f>
        <v/>
      </c>
      <c r="D32" s="4" t="str">
        <f t="shared" si="0"/>
        <v/>
      </c>
    </row>
    <row r="33" spans="1:4" x14ac:dyDescent="0.25">
      <c r="A33" s="2"/>
      <c r="B33" s="4" t="str">
        <f>IF(A33="","",SUMIFS(Buchungen!$D:$D,Buchungen!$I:$I,A33,Buchungen!$A:$A,"&gt;="&amp;Einstellungen!$B$3,Buchungen!$A:$A,"&lt;="&amp;Einstellungen!$B$4))</f>
        <v/>
      </c>
      <c r="C33" s="4" t="str">
        <f>IF(A33="","",SUMIFS(Buchungen!$E:$E,Buchungen!$I:$I,A33,Buchungen!$A:$A,"&gt;="&amp;Einstellungen!$B$3,Buchungen!$A:$A,"&lt;="&amp;Einstellungen!$B$4))</f>
        <v/>
      </c>
      <c r="D33" s="4" t="str">
        <f t="shared" si="0"/>
        <v/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2</vt:i4>
      </vt:variant>
    </vt:vector>
  </HeadingPairs>
  <TitlesOfParts>
    <vt:vector size="7" baseType="lpstr">
      <vt:lpstr>Einstellungen</vt:lpstr>
      <vt:lpstr>Kategorien</vt:lpstr>
      <vt:lpstr>Buchungen</vt:lpstr>
      <vt:lpstr>EÜR-Auswertung</vt:lpstr>
      <vt:lpstr>Projekt-Auswertung</vt:lpstr>
      <vt:lpstr>Kategorien_Ausgaben</vt:lpstr>
      <vt:lpstr>Kategorien_Einnahmen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Troike, Manuel</cp:lastModifiedBy>
  <dcterms:created xsi:type="dcterms:W3CDTF">2025-11-27T11:21:29Z</dcterms:created>
  <dcterms:modified xsi:type="dcterms:W3CDTF">2026-06-11T10:31:02Z</dcterms:modified>
</cp:coreProperties>
</file>